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checkCompatibility="1" autoCompressPictures="0"/>
  <workbookProtection revisionsPassword="DCE9" lockRevision="1"/>
  <bookViews>
    <workbookView xWindow="3140" yWindow="1480" windowWidth="19780" windowHeight="12920" activeTab="1"/>
  </bookViews>
  <sheets>
    <sheet name="Einsatz Stunden" sheetId="1" r:id="rId1"/>
    <sheet name="Presenzen" sheetId="2" r:id="rId2"/>
    <sheet name="Total A Payer" sheetId="3" r:id="rId3"/>
  </sheets>
  <definedNames>
    <definedName name="_xlnm.Print_Area" localSheetId="0">'Einsatz Stunden'!#REF!</definedName>
    <definedName name="_xlnm.Print_Area" localSheetId="1">Presenzen!$AF$5:$AF$49</definedName>
    <definedName name="_xlnm.Print_Area" localSheetId="2">'Total A Payer'!$A$1:$Q$45</definedName>
    <definedName name="Z_B8330642_D78A_A741_B4AA_C2CADD0AA33D_.wvu.PrintArea" localSheetId="1" hidden="1">Presenzen!$AF$5:$AF$49</definedName>
    <definedName name="Z_B8330642_D78A_A741_B4AA_C2CADD0AA33D_.wvu.PrintArea" localSheetId="2" hidden="1">'Total A Payer'!$A$1:$Q$45</definedName>
  </definedNames>
  <calcPr calcId="140001" concurrentCalc="0"/>
  <customWorkbookViews>
    <customWorkbookView name="Tom GEDITZ - Persönliche Ansicht" guid="{B8330642-D78A-A741-B4AA-C2CADD0AA33D}" mergeInterval="0" personalView="1" xWindow="157" yWindow="177" windowWidth="989" windowHeight="543" activeSheetId="2"/>
    <customWorkbookView name="User - Persönliche Ansicht" guid="{DBFD799D-A090-4D7B-87A5-BF0CE9984D32}" mergeInterval="0" personalView="1" maximized="1" xWindow="1" yWindow="1" windowWidth="1280" windowHeight="803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49" i="2" l="1"/>
  <c r="AO49" i="2"/>
  <c r="AP49" i="2"/>
  <c r="AQ49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B49" i="2"/>
  <c r="AA49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L49" i="2"/>
  <c r="Z49" i="2"/>
  <c r="Y49" i="2"/>
  <c r="AC49" i="2"/>
  <c r="X49" i="2"/>
  <c r="W49" i="2"/>
  <c r="V49" i="2"/>
  <c r="AK49" i="2"/>
  <c r="I6" i="3"/>
  <c r="L6" i="3"/>
  <c r="I7" i="3"/>
  <c r="L7" i="3"/>
  <c r="I8" i="3"/>
  <c r="L8" i="3"/>
  <c r="I9" i="3"/>
  <c r="L9" i="3"/>
  <c r="I10" i="3"/>
  <c r="L10" i="3"/>
  <c r="I11" i="3"/>
  <c r="L11" i="3"/>
  <c r="I12" i="3"/>
  <c r="L12" i="3"/>
  <c r="I13" i="3"/>
  <c r="L13" i="3"/>
  <c r="I14" i="3"/>
  <c r="L14" i="3"/>
  <c r="I15" i="3"/>
  <c r="L15" i="3"/>
  <c r="I16" i="3"/>
  <c r="L16" i="3"/>
  <c r="I17" i="3"/>
  <c r="L17" i="3"/>
  <c r="I18" i="3"/>
  <c r="L18" i="3"/>
  <c r="I19" i="3"/>
  <c r="L19" i="3"/>
  <c r="I20" i="3"/>
  <c r="L20" i="3"/>
  <c r="I21" i="3"/>
  <c r="L21" i="3"/>
  <c r="I22" i="3"/>
  <c r="L22" i="3"/>
  <c r="I23" i="3"/>
  <c r="L23" i="3"/>
  <c r="I24" i="3"/>
  <c r="L24" i="3"/>
  <c r="I25" i="3"/>
  <c r="L25" i="3"/>
  <c r="I26" i="3"/>
  <c r="L26" i="3"/>
  <c r="I27" i="3"/>
  <c r="L27" i="3"/>
  <c r="I28" i="3"/>
  <c r="L28" i="3"/>
  <c r="I29" i="3"/>
  <c r="L29" i="3"/>
  <c r="I30" i="3"/>
  <c r="L30" i="3"/>
  <c r="I31" i="3"/>
  <c r="L31" i="3"/>
  <c r="I32" i="3"/>
  <c r="L32" i="3"/>
  <c r="I33" i="3"/>
  <c r="L33" i="3"/>
  <c r="I34" i="3"/>
  <c r="L34" i="3"/>
  <c r="I35" i="3"/>
  <c r="L35" i="3"/>
  <c r="I36" i="3"/>
  <c r="L36" i="3"/>
  <c r="I37" i="3"/>
  <c r="L37" i="3"/>
  <c r="I38" i="3"/>
  <c r="L38" i="3"/>
  <c r="I39" i="3"/>
  <c r="L39" i="3"/>
  <c r="L40" i="3"/>
  <c r="E43" i="3"/>
  <c r="B40" i="3"/>
  <c r="C40" i="3"/>
  <c r="D40" i="3"/>
  <c r="C42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F42" i="3"/>
  <c r="I40" i="3"/>
  <c r="I42" i="3"/>
  <c r="H44" i="3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19" i="1"/>
  <c r="AH33" i="1"/>
  <c r="AH4" i="1"/>
  <c r="AH41" i="1"/>
  <c r="AH81" i="1"/>
  <c r="AH119" i="1"/>
  <c r="AH5" i="1"/>
  <c r="AH42" i="1"/>
  <c r="AH82" i="1"/>
  <c r="AH120" i="1"/>
  <c r="AH6" i="1"/>
  <c r="AH43" i="1"/>
  <c r="AH83" i="1"/>
  <c r="AH121" i="1"/>
  <c r="AH7" i="1"/>
  <c r="AH44" i="1"/>
  <c r="AH84" i="1"/>
  <c r="AH122" i="1"/>
  <c r="AH8" i="1"/>
  <c r="AH45" i="1"/>
  <c r="AH85" i="1"/>
  <c r="AH123" i="1"/>
  <c r="AH9" i="1"/>
  <c r="AH46" i="1"/>
  <c r="AH86" i="1"/>
  <c r="AH124" i="1"/>
  <c r="AH10" i="1"/>
  <c r="AH47" i="1"/>
  <c r="AH87" i="1"/>
  <c r="AH125" i="1"/>
  <c r="AH11" i="1"/>
  <c r="AH48" i="1"/>
  <c r="AH88" i="1"/>
  <c r="AH126" i="1"/>
  <c r="AH12" i="1"/>
  <c r="AH49" i="1"/>
  <c r="AH89" i="1"/>
  <c r="AH127" i="1"/>
  <c r="AH13" i="1"/>
  <c r="AH50" i="1"/>
  <c r="AH90" i="1"/>
  <c r="AH128" i="1"/>
  <c r="AH14" i="1"/>
  <c r="AH51" i="1"/>
  <c r="AH91" i="1"/>
  <c r="AH129" i="1"/>
  <c r="AH15" i="1"/>
  <c r="AH52" i="1"/>
  <c r="AH92" i="1"/>
  <c r="AH130" i="1"/>
  <c r="AH16" i="1"/>
  <c r="AH53" i="1"/>
  <c r="AH93" i="1"/>
  <c r="AH131" i="1"/>
  <c r="AH17" i="1"/>
  <c r="AH54" i="1"/>
  <c r="AH94" i="1"/>
  <c r="AH132" i="1"/>
  <c r="AH18" i="1"/>
  <c r="AH55" i="1"/>
  <c r="AH95" i="1"/>
  <c r="AH133" i="1"/>
  <c r="AH19" i="1"/>
  <c r="AH56" i="1"/>
  <c r="AH96" i="1"/>
  <c r="AH134" i="1"/>
  <c r="AH20" i="1"/>
  <c r="AH57" i="1"/>
  <c r="AH97" i="1"/>
  <c r="AH135" i="1"/>
  <c r="AH21" i="1"/>
  <c r="AH58" i="1"/>
  <c r="AH98" i="1"/>
  <c r="AH136" i="1"/>
  <c r="AH22" i="1"/>
  <c r="AH59" i="1"/>
  <c r="AH99" i="1"/>
  <c r="AH137" i="1"/>
  <c r="AH23" i="1"/>
  <c r="AH60" i="1"/>
  <c r="AH100" i="1"/>
  <c r="AH138" i="1"/>
  <c r="AH24" i="1"/>
  <c r="AH61" i="1"/>
  <c r="AH101" i="1"/>
  <c r="AH139" i="1"/>
  <c r="AH25" i="1"/>
  <c r="AH62" i="1"/>
  <c r="AH102" i="1"/>
  <c r="AH140" i="1"/>
  <c r="AH26" i="1"/>
  <c r="AH63" i="1"/>
  <c r="AH103" i="1"/>
  <c r="AH141" i="1"/>
  <c r="AH27" i="1"/>
  <c r="AH64" i="1"/>
  <c r="AH104" i="1"/>
  <c r="AH142" i="1"/>
  <c r="AH28" i="1"/>
  <c r="AH65" i="1"/>
  <c r="AH105" i="1"/>
  <c r="AH143" i="1"/>
  <c r="AH29" i="1"/>
  <c r="AH66" i="1"/>
  <c r="AH106" i="1"/>
  <c r="AH144" i="1"/>
  <c r="AH30" i="1"/>
  <c r="AH67" i="1"/>
  <c r="AH107" i="1"/>
  <c r="AH145" i="1"/>
  <c r="AH31" i="1"/>
  <c r="AH68" i="1"/>
  <c r="AH108" i="1"/>
  <c r="AH146" i="1"/>
  <c r="AH32" i="1"/>
  <c r="AH69" i="1"/>
  <c r="AH109" i="1"/>
  <c r="AH147" i="1"/>
  <c r="AH70" i="1"/>
  <c r="AH110" i="1"/>
  <c r="AH148" i="1"/>
  <c r="AH34" i="1"/>
  <c r="AH71" i="1"/>
  <c r="AH111" i="1"/>
  <c r="AH149" i="1"/>
  <c r="AH35" i="1"/>
  <c r="AH72" i="1"/>
  <c r="AH112" i="1"/>
  <c r="AH150" i="1"/>
  <c r="AH36" i="1"/>
  <c r="AH73" i="1"/>
  <c r="AH113" i="1"/>
  <c r="AH151" i="1"/>
  <c r="AH37" i="1"/>
  <c r="AH74" i="1"/>
  <c r="AH114" i="1"/>
  <c r="AH152" i="1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6" i="2"/>
  <c r="AE49" i="2"/>
  <c r="K27" i="3"/>
  <c r="F40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8" i="3"/>
  <c r="K30" i="3"/>
  <c r="K31" i="3"/>
  <c r="K32" i="3"/>
  <c r="K33" i="3"/>
  <c r="K34" i="3"/>
  <c r="K35" i="3"/>
  <c r="K36" i="3"/>
  <c r="K38" i="3"/>
  <c r="K39" i="3"/>
  <c r="R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S49" i="2"/>
  <c r="T49" i="2"/>
  <c r="U49" i="2"/>
  <c r="AD49" i="2"/>
  <c r="B49" i="2"/>
  <c r="AH49" i="2"/>
  <c r="AI49" i="2"/>
  <c r="AJ49" i="2"/>
  <c r="AG49" i="2"/>
  <c r="K42" i="3"/>
  <c r="K29" i="3"/>
  <c r="K40" i="3"/>
  <c r="H40" i="3"/>
</calcChain>
</file>

<file path=xl/sharedStrings.xml><?xml version="1.0" encoding="utf-8"?>
<sst xmlns="http://schemas.openxmlformats.org/spreadsheetml/2006/main" count="872" uniqueCount="154">
  <si>
    <t>Bohler Christophe</t>
  </si>
  <si>
    <t>Fischbach Jérôme</t>
  </si>
  <si>
    <t>Geditz Tom</t>
  </si>
  <si>
    <t>Goelff David</t>
  </si>
  <si>
    <t>Godefroy Jeff</t>
  </si>
  <si>
    <t>Hutmacher Gilles</t>
  </si>
  <si>
    <t>Heinisch Tom</t>
  </si>
  <si>
    <t>Knaus Hugo</t>
  </si>
  <si>
    <t>Konz Pol</t>
  </si>
  <si>
    <t>Lommel Yvan</t>
  </si>
  <si>
    <t>Nadin Jim</t>
  </si>
  <si>
    <t>Özkan Laurent</t>
  </si>
  <si>
    <t>Peffer Jerry</t>
  </si>
  <si>
    <t>Peffer Eric</t>
  </si>
  <si>
    <t>Pepin Romain</t>
  </si>
  <si>
    <t>Pepin Tom</t>
  </si>
  <si>
    <t>Schmit Gil</t>
  </si>
  <si>
    <t>Tinoco Alex</t>
  </si>
  <si>
    <t>Weber Gaston</t>
  </si>
  <si>
    <t>Weber Samantha</t>
  </si>
  <si>
    <t>Weber Mick</t>
  </si>
  <si>
    <t>Weyland Manuel</t>
  </si>
  <si>
    <t>Feltus Edy</t>
  </si>
  <si>
    <t>Jan.</t>
  </si>
  <si>
    <t>Entr.</t>
  </si>
  <si>
    <t>Tot.</t>
  </si>
  <si>
    <t>Juni</t>
  </si>
  <si>
    <t>Tot</t>
  </si>
  <si>
    <t>Cort.</t>
  </si>
  <si>
    <t>BCEELULL LU23 0019 3655 2871 6000</t>
  </si>
  <si>
    <t>BCEELULL LU35 0019 1755 2235 4000</t>
  </si>
  <si>
    <t>BCEELULL LU75 0019 3212 4019 2000</t>
  </si>
  <si>
    <t>BGLLULL LU54 0030 0458 7528 0000</t>
  </si>
  <si>
    <t>BCEELULL LU45 0019 2703 7195 5000</t>
  </si>
  <si>
    <t>CCRALULL LU59 0090 0000 2370 3606</t>
  </si>
  <si>
    <t>BCEELULL LU51 0019 2703 7377 5000</t>
  </si>
  <si>
    <t>BCEELULL LU76 0019 1855 5705 7000</t>
  </si>
  <si>
    <t>BCEELULL LU93 0019 2555 9857 4000</t>
  </si>
  <si>
    <t>CCRALULL LU42 0090 0000 0024 8633</t>
  </si>
  <si>
    <t>CCPLLULL  LU58 1111 2033 2008 0000</t>
  </si>
  <si>
    <t>Goelff Damien</t>
  </si>
  <si>
    <t>Mergen Gilles</t>
  </si>
  <si>
    <t>BCEELULL LU25 0019 4155 3518 3000</t>
  </si>
  <si>
    <t>BCEELULL LU87 0019 1306 3155 7000</t>
  </si>
  <si>
    <t>BCEELULL LU82 0019 2703 7480 4000</t>
  </si>
  <si>
    <t>Hoffmann Charel</t>
  </si>
  <si>
    <t>Schreiber Liz</t>
  </si>
  <si>
    <t>MV.</t>
  </si>
  <si>
    <t>Prime de Base à payer</t>
  </si>
  <si>
    <t>FOTNLULL LU97 0100 7201 7141 0300</t>
  </si>
  <si>
    <t>CCRALULL LU21 0090 0000 0600 1499</t>
  </si>
  <si>
    <t>+</t>
  </si>
  <si>
    <t>Correia Manuel</t>
  </si>
  <si>
    <t>Peffer David</t>
  </si>
  <si>
    <t>Krier Stéphane</t>
  </si>
  <si>
    <t>Robert Damien</t>
  </si>
  <si>
    <t>Mesquita Yannick</t>
  </si>
  <si>
    <t>23.</t>
  </si>
  <si>
    <t>BCEELULL LU41 0019 8612 4899 0000</t>
  </si>
  <si>
    <t>BCEELULL LU24 0019 2755 8777 4000</t>
  </si>
  <si>
    <t>BILLLULL LU04 0020 4101 3623 8600</t>
  </si>
  <si>
    <t>BCEELULL LU65 0019 4355 8913 3000</t>
  </si>
  <si>
    <t>BCEELULL LU73 0019 4855 0779 2000</t>
  </si>
  <si>
    <t>Clemente Bruno</t>
  </si>
  <si>
    <t>Clemente Ricardo</t>
  </si>
  <si>
    <t>Consbrück Laurent</t>
  </si>
  <si>
    <t>Geditz Luca</t>
  </si>
  <si>
    <t>Lommel Joe</t>
  </si>
  <si>
    <t>CISH</t>
  </si>
  <si>
    <t>Glaesener Laurent</t>
  </si>
  <si>
    <t>CISH/FR</t>
  </si>
  <si>
    <t>März</t>
  </si>
  <si>
    <t>CISH /SA</t>
  </si>
  <si>
    <t>CISH/SA</t>
  </si>
  <si>
    <t>Pasquini Guy</t>
  </si>
  <si>
    <t>Bourquel Charel</t>
  </si>
  <si>
    <t>BCEELULL LU97 0019 4955 3643 3000</t>
  </si>
  <si>
    <t>BCEELULL LU18 0019 4955 3646 1000</t>
  </si>
  <si>
    <t xml:space="preserve">BCEELULL LU05 0019 2603 6109 4000 </t>
  </si>
  <si>
    <t>CCPLLULL  LU29 1111 2435 4171 0000</t>
  </si>
  <si>
    <t>BGLLULL LU11 0030 6255 2001 0000</t>
  </si>
  <si>
    <t>BCEELULL LU67 0019 1855 61111 7000</t>
  </si>
  <si>
    <t>BCEELULL LU37 0019 3655 2911 5000</t>
  </si>
  <si>
    <t>Juni.</t>
  </si>
  <si>
    <t>BCEELULL LU15 0019 4155 5478 3000</t>
  </si>
  <si>
    <t>CCRALULL LU40 0099 7804 0054 3609</t>
  </si>
  <si>
    <t>BCEELULL LU45 0019 3855 5208 3000</t>
  </si>
  <si>
    <t>CCPLULL LU53 1111 3746 7359 0000</t>
  </si>
  <si>
    <t>Total des heures</t>
  </si>
  <si>
    <t>Heures Permanences</t>
  </si>
  <si>
    <t>Total à payer --&gt;</t>
  </si>
  <si>
    <t>Noesen Mich</t>
  </si>
  <si>
    <t>Straus Jean-Claude</t>
  </si>
  <si>
    <t>Calcul des heures prestées annuelle  2018</t>
  </si>
  <si>
    <t>Geschwindt Laurent</t>
  </si>
  <si>
    <t>Febr.</t>
  </si>
  <si>
    <t>12.</t>
  </si>
  <si>
    <t>16.</t>
  </si>
  <si>
    <t>19.</t>
  </si>
  <si>
    <t>2.</t>
  </si>
  <si>
    <t>15.</t>
  </si>
  <si>
    <t>9.</t>
  </si>
  <si>
    <t>20.</t>
  </si>
  <si>
    <t>März.</t>
  </si>
  <si>
    <t>29.</t>
  </si>
  <si>
    <t>Abrëll</t>
  </si>
  <si>
    <t>03.</t>
  </si>
  <si>
    <t>13.</t>
  </si>
  <si>
    <t>27.</t>
  </si>
  <si>
    <t>Mai</t>
  </si>
  <si>
    <t>8.</t>
  </si>
  <si>
    <t>11.</t>
  </si>
  <si>
    <t>7.</t>
  </si>
  <si>
    <t>18.</t>
  </si>
  <si>
    <t>1.</t>
  </si>
  <si>
    <t>17.</t>
  </si>
  <si>
    <t>Juli</t>
  </si>
  <si>
    <t>6.</t>
  </si>
  <si>
    <t>22.</t>
  </si>
  <si>
    <t>26.</t>
  </si>
  <si>
    <t>31.</t>
  </si>
  <si>
    <t>3.</t>
  </si>
  <si>
    <t>14.</t>
  </si>
  <si>
    <t>Mars.</t>
  </si>
  <si>
    <t>10.</t>
  </si>
  <si>
    <t>25.</t>
  </si>
  <si>
    <t>Abr.</t>
  </si>
  <si>
    <t>5.</t>
  </si>
  <si>
    <t>28.</t>
  </si>
  <si>
    <t>30.</t>
  </si>
  <si>
    <t>Mai.</t>
  </si>
  <si>
    <t>24.</t>
  </si>
  <si>
    <t>21.</t>
  </si>
  <si>
    <t>2018 =50% vun den Präsenzen</t>
  </si>
  <si>
    <t>60%= 3</t>
  </si>
  <si>
    <t>70% = 4</t>
  </si>
  <si>
    <t>80% =5</t>
  </si>
  <si>
    <t>Calcul de la Prime de Base annuelle+ heures prestées 2018</t>
  </si>
  <si>
    <t>BCEELULL LU31 0019 4055 6317 2000</t>
  </si>
  <si>
    <t>CCRALULL LU79 0090 0000 2198 7607</t>
  </si>
  <si>
    <t>Heures Perma à payer 1€ par/h</t>
  </si>
  <si>
    <t>Total heures</t>
  </si>
  <si>
    <t>Total à payer Heures Interventions et Heures Permanence</t>
  </si>
  <si>
    <t>Total</t>
  </si>
  <si>
    <t>Heures Interventions 6€/h à payer</t>
  </si>
  <si>
    <t>Aug.</t>
  </si>
  <si>
    <t>Sept.</t>
  </si>
  <si>
    <t>Oct.</t>
  </si>
  <si>
    <t>4.</t>
  </si>
  <si>
    <t>Nov.</t>
  </si>
  <si>
    <t>Dez.</t>
  </si>
  <si>
    <t>0ct.</t>
  </si>
  <si>
    <t>06.</t>
  </si>
  <si>
    <t>Präsenzen Übung an Cortège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</si>
</sst>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\ &quot;€&quot;;[Red]#,##0.00\ &quot;€&quot;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scheme val="minor"/>
    </font>
    <font>
      <sz val="14"/>
      <color theme="1"/>
      <name val="Calibri"/>
    </font>
    <font>
      <b/>
      <sz val="14"/>
      <color theme="1"/>
      <name val="Calibri"/>
    </font>
    <font>
      <b/>
      <sz val="14"/>
      <color rgb="FFFF0000"/>
      <name val="Calibri"/>
    </font>
    <font>
      <b/>
      <sz val="14"/>
      <color indexed="206"/>
      <name val="Calibri"/>
    </font>
    <font>
      <b/>
      <u/>
      <sz val="18"/>
      <color theme="1"/>
      <name val="Calibri"/>
      <scheme val="minor"/>
    </font>
    <font>
      <sz val="14"/>
      <color theme="1"/>
      <name val="Calibri"/>
      <scheme val="minor"/>
    </font>
    <font>
      <b/>
      <sz val="14"/>
      <name val="Calibri"/>
      <scheme val="minor"/>
    </font>
    <font>
      <b/>
      <u/>
      <sz val="20"/>
      <color theme="1"/>
      <name val="Calibri"/>
      <scheme val="minor"/>
    </font>
    <font>
      <sz val="20"/>
      <color theme="1"/>
      <name val="Calibri"/>
      <scheme val="minor"/>
    </font>
    <font>
      <b/>
      <sz val="20"/>
      <color theme="1"/>
      <name val="Calibri"/>
      <scheme val="minor"/>
    </font>
    <font>
      <sz val="14"/>
      <color rgb="FF000000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4"/>
      <color rgb="FF000000"/>
      <name val="Calibri"/>
      <scheme val="minor"/>
    </font>
    <font>
      <b/>
      <sz val="14"/>
      <name val="Calibri"/>
    </font>
    <font>
      <b/>
      <sz val="12"/>
      <color rgb="FFFF0000"/>
      <name val="Calibri"/>
    </font>
    <font>
      <b/>
      <sz val="12"/>
      <color theme="1"/>
      <name val="Calibri"/>
    </font>
    <font>
      <b/>
      <sz val="16"/>
      <name val="Calibri"/>
    </font>
    <font>
      <sz val="14"/>
      <color indexed="206"/>
      <name val="Calibri"/>
    </font>
    <font>
      <b/>
      <sz val="14"/>
      <color rgb="FFFF0000"/>
      <name val="Calibri"/>
      <scheme val="minor"/>
    </font>
    <font>
      <b/>
      <u/>
      <sz val="16"/>
      <color theme="1"/>
      <name val="Calibri"/>
      <scheme val="minor"/>
    </font>
    <font>
      <b/>
      <sz val="11"/>
      <color rgb="FFFF0000"/>
      <name val="Calibri"/>
      <scheme val="minor"/>
    </font>
    <font>
      <sz val="14"/>
      <name val="Calibri"/>
    </font>
  </fonts>
  <fills count="7">
    <fill>
      <patternFill patternType="none"/>
    </fill>
    <fill>
      <patternFill patternType="gray125"/>
    </fill>
    <fill>
      <patternFill patternType="solid">
        <fgColor rgb="FF80FF00"/>
        <bgColor indexed="64"/>
      </patternFill>
    </fill>
    <fill>
      <patternFill patternType="solid">
        <fgColor rgb="FF3CFF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7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9" fillId="0" borderId="1" xfId="0" applyNumberFormat="1" applyFont="1" applyFill="1" applyBorder="1" applyAlignment="1">
      <alignment horizontal="center" vertical="center"/>
    </xf>
    <xf numFmtId="16" fontId="9" fillId="0" borderId="0" xfId="0" applyNumberFormat="1" applyFont="1" applyFill="1" applyBorder="1" applyAlignment="1">
      <alignment horizontal="center" vertical="center"/>
    </xf>
    <xf numFmtId="16" fontId="9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Border="1" applyAlignment="1">
      <alignment wrapText="1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16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6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17" fillId="0" borderId="9" xfId="0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wrapText="1" shrinkToFit="1"/>
    </xf>
    <xf numFmtId="0" fontId="15" fillId="0" borderId="1" xfId="0" applyFont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 shrinkToFit="1"/>
    </xf>
    <xf numFmtId="165" fontId="16" fillId="4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164" fontId="16" fillId="0" borderId="0" xfId="0" applyNumberFormat="1" applyFont="1" applyFill="1" applyBorder="1" applyAlignment="1">
      <alignment horizontal="left" vertical="center"/>
    </xf>
    <xf numFmtId="0" fontId="32" fillId="0" borderId="1" xfId="0" applyNumberFormat="1" applyFont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6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16" fontId="28" fillId="6" borderId="1" xfId="0" applyNumberFormat="1" applyFont="1" applyFill="1" applyBorder="1" applyAlignment="1">
      <alignment horizontal="center"/>
    </xf>
    <xf numFmtId="0" fontId="20" fillId="0" borderId="1" xfId="0" quotePrefix="1" applyFont="1" applyFill="1" applyBorder="1" applyAlignment="1">
      <alignment horizontal="center"/>
    </xf>
    <xf numFmtId="0" fontId="10" fillId="4" borderId="1" xfId="0" applyNumberFormat="1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65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8" fontId="16" fillId="0" borderId="1" xfId="0" applyNumberFormat="1" applyFont="1" applyFill="1" applyBorder="1" applyAlignment="1">
      <alignment horizontal="center" wrapText="1" shrinkToFit="1"/>
    </xf>
    <xf numFmtId="0" fontId="15" fillId="0" borderId="7" xfId="0" applyFont="1" applyBorder="1" applyAlignment="1"/>
    <xf numFmtId="0" fontId="15" fillId="0" borderId="0" xfId="0" applyFont="1" applyAlignment="1"/>
    <xf numFmtId="0" fontId="16" fillId="0" borderId="2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justify" wrapText="1" shrinkToFit="1"/>
    </xf>
    <xf numFmtId="0" fontId="0" fillId="5" borderId="3" xfId="0" applyFill="1" applyBorder="1" applyAlignment="1">
      <alignment horizontal="center" vertical="justify" wrapText="1" shrinkToFit="1"/>
    </xf>
    <xf numFmtId="0" fontId="16" fillId="0" borderId="6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6" fillId="3" borderId="2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9" fillId="0" borderId="0" xfId="0" applyFont="1" applyFill="1" applyAlignment="1">
      <alignment horizontal="center"/>
    </xf>
    <xf numFmtId="0" fontId="6" fillId="0" borderId="0" xfId="0" applyFont="1" applyFill="1"/>
    <xf numFmtId="0" fontId="20" fillId="0" borderId="0" xfId="0" applyFont="1" applyFill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</cellXfs>
  <cellStyles count="47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usernames" Target="revisions/userNames.xml"/><Relationship Id="rId9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revisions/_rels/revisionHeaders.xml.rels><?xml version="1.0" encoding="UTF-8" standalone="yes"?>
<Relationships xmlns="http://schemas.openxmlformats.org/package/2006/relationships"><Relationship Id="rId89" Type="http://schemas.openxmlformats.org/officeDocument/2006/relationships/revisionLog" Target="revisionLog1.xml"/><Relationship Id="rId90" Type="http://schemas.openxmlformats.org/officeDocument/2006/relationships/revisionLog" Target="revisionLog2.xml"/><Relationship Id="rId91" Type="http://schemas.openxmlformats.org/officeDocument/2006/relationships/revisionLog" Target="revisionLog3.xml"/><Relationship Id="rId92" Type="http://schemas.openxmlformats.org/officeDocument/2006/relationships/revisionLog" Target="revisionLog4.xml"/><Relationship Id="rId93" Type="http://schemas.openxmlformats.org/officeDocument/2006/relationships/revisionLog" Target="revisionLog5.xml"/><Relationship Id="rId94" Type="http://schemas.openxmlformats.org/officeDocument/2006/relationships/revisionLog" Target="revisionLog6.xml"/><Relationship Id="rId95" Type="http://schemas.openxmlformats.org/officeDocument/2006/relationships/revisionLog" Target="revisionLog7.xml"/><Relationship Id="rId97" Type="http://schemas.openxmlformats.org/officeDocument/2006/relationships/revisionLog" Target="revisionLog9.xml"/><Relationship Id="rId98" Type="http://schemas.openxmlformats.org/officeDocument/2006/relationships/revisionLog" Target="revisionLog11.xml"/><Relationship Id="rId99" Type="http://schemas.openxmlformats.org/officeDocument/2006/relationships/revisionLog" Target="revisionLog12.xml"/><Relationship Id="rId96" Type="http://schemas.openxmlformats.org/officeDocument/2006/relationships/revisionLog" Target="revisionLog8.xml"/><Relationship Id="rId100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1F3D1D4-791D-2448-A984-DDA9E9F1A7B3}" diskRevisions="1" revisionId="9796" version="2" protected="1">
  <header guid="{153321BB-24D9-6B47-8EF7-335B6C1EE339}" dateTime="2019-01-26T15:58:28" maxSheetId="4" userName="Tom GEDITZ" r:id="rId89" minRId="9027" maxRId="9028">
    <sheetIdMap count="3">
      <sheetId val="1"/>
      <sheetId val="2"/>
      <sheetId val="3"/>
    </sheetIdMap>
  </header>
  <header guid="{1F2F05D7-0B0E-AE40-A16F-ED397237C12F}" dateTime="2019-01-26T16:02:19" maxSheetId="4" userName="Tom GEDITZ" r:id="rId90" minRId="9031" maxRId="9067">
    <sheetIdMap count="3">
      <sheetId val="1"/>
      <sheetId val="2"/>
      <sheetId val="3"/>
    </sheetIdMap>
  </header>
  <header guid="{C0196BAA-8E85-5547-95C1-A6D63860200D}" dateTime="2019-01-26T16:06:11" maxSheetId="4" userName="Tom GEDITZ" r:id="rId91" minRId="9070" maxRId="9185">
    <sheetIdMap count="3">
      <sheetId val="1"/>
      <sheetId val="2"/>
      <sheetId val="3"/>
    </sheetIdMap>
  </header>
  <header guid="{E9AA066A-577D-9F49-9B05-EF5BA2E59B06}" dateTime="2019-01-26T16:07:54" maxSheetId="4" userName="Tom GEDITZ" r:id="rId92" minRId="9188" maxRId="9202">
    <sheetIdMap count="3">
      <sheetId val="1"/>
      <sheetId val="2"/>
      <sheetId val="3"/>
    </sheetIdMap>
  </header>
  <header guid="{972A85BF-6EF3-6045-BC94-CBD8AE816466}" dateTime="2019-01-26T16:12:37" maxSheetId="4" userName="Tom GEDITZ" r:id="rId93" minRId="9205" maxRId="9222">
    <sheetIdMap count="3">
      <sheetId val="1"/>
      <sheetId val="2"/>
      <sheetId val="3"/>
    </sheetIdMap>
  </header>
  <header guid="{BB924185-C038-704D-B2EB-2F10F69803DD}" dateTime="2019-01-26T16:21:25" maxSheetId="4" userName="Tom GEDITZ" r:id="rId94" minRId="9225" maxRId="9325">
    <sheetIdMap count="3">
      <sheetId val="1"/>
      <sheetId val="2"/>
      <sheetId val="3"/>
    </sheetIdMap>
  </header>
  <header guid="{12393BE3-711F-7B49-8827-22F9B9F66122}" dateTime="2019-01-26T16:43:32" maxSheetId="4" userName="Tom GEDITZ" r:id="rId95" minRId="9328" maxRId="9684">
    <sheetIdMap count="3">
      <sheetId val="1"/>
      <sheetId val="2"/>
      <sheetId val="3"/>
    </sheetIdMap>
  </header>
  <header guid="{9BB5FF58-423F-2844-A7BD-134F52313603}" dateTime="2019-01-26T16:51:16" maxSheetId="4" userName="Tom GEDITZ" r:id="rId96" minRId="9687" maxRId="9778">
    <sheetIdMap count="3">
      <sheetId val="1"/>
      <sheetId val="2"/>
      <sheetId val="3"/>
    </sheetIdMap>
  </header>
  <header guid="{179D8EBC-6F90-894F-9B59-D43C91708121}" dateTime="2019-01-26T16:54:02" maxSheetId="4" userName="Tom GEDITZ" r:id="rId97">
    <sheetIdMap count="3">
      <sheetId val="1"/>
      <sheetId val="2"/>
      <sheetId val="3"/>
    </sheetIdMap>
  </header>
  <header guid="{4E9B4139-9D70-5442-BA08-5F8CEFCE8AAF}" dateTime="2019-01-26T16:55:41" maxSheetId="4" userName="Tom GEDITZ" r:id="rId98">
    <sheetIdMap count="3">
      <sheetId val="1"/>
      <sheetId val="2"/>
      <sheetId val="3"/>
    </sheetIdMap>
  </header>
  <header guid="{8B7C64D4-1F61-714F-9074-71357D937E0D}" dateTime="2019-01-26T16:55:54" maxSheetId="4" userName="Tom GEDITZ" r:id="rId99">
    <sheetIdMap count="3">
      <sheetId val="1"/>
      <sheetId val="2"/>
      <sheetId val="3"/>
    </sheetIdMap>
  </header>
  <header guid="{21F3D1D4-791D-2448-A984-DDA9E9F1A7B3}" dateTime="2019-01-26T16:59:20" maxSheetId="4" userName="Tom GEDITZ" r:id="rId100" minRId="9787" maxRId="979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R4" start="0" length="0">
    <dxf>
      <border outline="0">
        <bottom style="thin">
          <color auto="1"/>
        </bottom>
      </border>
    </dxf>
  </rfmt>
  <rcc rId="9027" sId="2">
    <nc r="R4" t="inlineStr">
      <is>
        <t>Juli</t>
      </is>
    </nc>
  </rcc>
  <rcc rId="9028" sId="2">
    <nc r="R5" t="inlineStr">
      <is>
        <t>20.</t>
      </is>
    </nc>
  </rcc>
  <rcv guid="{B8330642-D78A-A741-B4AA-C2CADD0AA33D}" action="delete"/>
  <rdn rId="0" localSheetId="2" customView="1" name="Z_B8330642_D78A_A741_B4AA_C2CADD0AA33D_.wvu.PrintArea" hidden="1" oldHidden="1">
    <formula>Presenzen!$AA$5:$AE$49</formula>
    <oldFormula>Presenzen!$AA$5:$AE$49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787" sId="2" ref="AF1:AF1048576" action="deleteCol">
    <rfmt sheetId="2" xfDxf="1" sqref="AF1:AF1048576" start="0" length="0"/>
    <rcc rId="0" sId="2" dxf="1">
      <nc r="AF1">
        <v>2018</v>
      </nc>
      <ndxf>
        <font>
          <sz val="12"/>
          <color theme="1"/>
          <name val="Calibri"/>
          <scheme val="minor"/>
        </font>
        <alignment horizontal="center" vertical="top" readingOrder="0"/>
      </ndxf>
    </rcc>
    <rfmt sheetId="2" sqref="AF2" start="0" length="0">
      <dxf>
        <font>
          <sz val="12"/>
          <color theme="1"/>
          <name val="Calibri"/>
          <scheme val="minor"/>
        </font>
        <alignment horizontal="center" vertical="top" readingOrder="0"/>
      </dxf>
    </rfmt>
    <rcc rId="0" sId="2" dxf="1">
      <nc r="AF3" t="inlineStr">
        <is>
          <r>
            <t xml:space="preserve">60% </t>
          </r>
          <r>
            <rPr>
              <b/>
              <sz val="12"/>
              <color rgb="FFFF0000"/>
              <rFont val="Calibri"/>
            </rPr>
            <t>/ 3</t>
          </r>
        </is>
      </nc>
      <ndxf>
        <font>
          <b/>
          <sz val="12"/>
          <color theme="1"/>
          <name val="Calibri"/>
          <scheme val="minor"/>
        </font>
        <numFmt numFmtId="13" formatCode="0%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4" t="inlineStr">
        <is>
          <t>A</t>
        </is>
      </nc>
      <ndxf>
        <font>
          <b/>
          <sz val="12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5" start="0" length="0">
      <dxf>
        <font>
          <b/>
          <sz val="12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11">
      <nc r="AF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8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9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0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1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2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3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4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5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8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9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0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1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2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3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4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5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8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9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0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1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2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3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4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5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8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9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0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1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2">
        <v>180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3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4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5">
        <v>200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6">
        <v>180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8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49" start="0" length="0">
      <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right style="thin">
            <color auto="1"/>
          </right>
          <top style="thin">
            <color auto="1"/>
          </top>
        </border>
      </dxf>
    </rfmt>
    <rcc rId="0" sId="2" dxf="1">
      <nc r="AF50">
        <f>SUM(AF7:AF48)</f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top" readingOrder="0"/>
        <border outline="0">
          <left style="medium">
            <color auto="1"/>
          </left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fmt sheetId="2" sqref="AF51" start="0" length="0">
      <dxf>
        <font>
          <sz val="14"/>
          <color theme="1"/>
          <name val="Calibri"/>
          <scheme val="minor"/>
        </font>
      </dxf>
    </rfmt>
    <rfmt sheetId="2" sqref="AF52" start="0" length="0">
      <dxf>
        <font>
          <sz val="14"/>
          <color theme="1"/>
          <name val="Calibri"/>
          <scheme val="minor"/>
        </font>
      </dxf>
    </rfmt>
    <rfmt sheetId="2" sqref="AF53" start="0" length="0">
      <dxf>
        <font>
          <b/>
          <sz val="16"/>
          <color theme="1"/>
          <name val="Calibri"/>
          <scheme val="minor"/>
        </font>
        <numFmt numFmtId="164" formatCode="#,##0.00\ &quot;€&quot;"/>
        <alignment horizontal="center" vertical="top" readingOrder="0"/>
      </dxf>
    </rfmt>
  </rrc>
  <rrc rId="9788" sId="2" ref="AF1:AF1048576" action="deleteCol">
    <rfmt sheetId="2" xfDxf="1" sqref="AF1:AF1048576" start="0" length="0"/>
    <rfmt sheetId="2" sqref="AF1" start="0" length="0">
      <dxf>
        <font>
          <sz val="12"/>
          <color theme="1"/>
          <name val="Calibri"/>
          <scheme val="minor"/>
        </font>
        <alignment horizontal="center" vertical="top" readingOrder="0"/>
      </dxf>
    </rfmt>
    <rfmt sheetId="2" sqref="AF2" start="0" length="0">
      <dxf>
        <font>
          <sz val="12"/>
          <color theme="1"/>
          <name val="Calibri"/>
          <scheme val="minor"/>
        </font>
        <alignment horizontal="center" vertical="top" readingOrder="0"/>
      </dxf>
    </rfmt>
    <rcc rId="0" sId="2" dxf="1">
      <nc r="AF3" t="inlineStr">
        <is>
          <r>
            <t xml:space="preserve">70% </t>
          </r>
          <r>
            <rPr>
              <b/>
              <sz val="12"/>
              <color rgb="FFFF0000"/>
              <rFont val="Calibri"/>
            </rPr>
            <t>/ 4</t>
          </r>
        </is>
      </nc>
      <ndxf>
        <font>
          <b/>
          <sz val="12"/>
          <color theme="1"/>
          <name val="Calibri"/>
          <scheme val="minor"/>
        </font>
        <numFmt numFmtId="13" formatCode="0%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4" t="inlineStr">
        <is>
          <t>B</t>
        </is>
      </nc>
      <ndxf>
        <font>
          <b/>
          <sz val="12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5" start="0" length="0">
      <dxf>
        <font>
          <b/>
          <sz val="12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11">
      <nc r="AF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8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9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0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1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2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3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4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5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8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9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0">
        <v>215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1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2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3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4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5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8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9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0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1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2">
        <v>235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3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4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5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8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9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0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1">
        <v>235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2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3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4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5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8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49" start="0" length="0">
      <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cc rId="0" sId="2" dxf="1">
      <nc r="AF50">
        <f>SUM(AF7:AF48)</f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top" readingOrder="0"/>
        <border outline="0">
          <left style="thin">
            <color auto="1"/>
          </left>
          <right style="thin">
            <color auto="1"/>
          </right>
          <top style="medium">
            <color auto="1"/>
          </top>
          <bottom style="medium">
            <color auto="1"/>
          </bottom>
        </border>
      </ndxf>
    </rcc>
    <rfmt sheetId="2" sqref="AF51" start="0" length="0">
      <dxf>
        <font>
          <sz val="14"/>
          <color theme="1"/>
          <name val="Calibri"/>
          <scheme val="minor"/>
        </font>
      </dxf>
    </rfmt>
    <rfmt sheetId="2" sqref="AF52" start="0" length="0">
      <dxf>
        <font>
          <sz val="14"/>
          <color theme="1"/>
          <name val="Calibri"/>
          <scheme val="minor"/>
        </font>
      </dxf>
    </rfmt>
    <rfmt sheetId="2" sqref="AF53" start="0" length="0">
      <dxf>
        <font>
          <sz val="14"/>
          <color theme="1"/>
          <name val="Calibri"/>
          <scheme val="minor"/>
        </font>
      </dxf>
    </rfmt>
  </rrc>
  <rrc rId="9789" sId="2" ref="AF1:AF1048576" action="deleteCol">
    <rfmt sheetId="2" xfDxf="1" sqref="AF1:AF1048576" start="0" length="0"/>
    <rfmt sheetId="2" sqref="AF1" start="0" length="0">
      <dxf>
        <font>
          <sz val="12"/>
          <color theme="1"/>
          <name val="Calibri"/>
          <scheme val="minor"/>
        </font>
        <alignment horizontal="center" vertical="top" readingOrder="0"/>
      </dxf>
    </rfmt>
    <rfmt sheetId="2" sqref="AF2" start="0" length="0">
      <dxf>
        <font>
          <sz val="12"/>
          <color theme="1"/>
          <name val="Calibri"/>
          <scheme val="minor"/>
        </font>
        <alignment horizontal="center" vertical="top" readingOrder="0"/>
      </dxf>
    </rfmt>
    <rcc rId="0" sId="2" dxf="1">
      <nc r="AF3" t="inlineStr">
        <is>
          <r>
            <t xml:space="preserve">80% </t>
          </r>
          <r>
            <rPr>
              <b/>
              <sz val="12"/>
              <color rgb="FFFF0000"/>
              <rFont val="Calibri"/>
            </rPr>
            <t>/ 5</t>
          </r>
        </is>
      </nc>
      <ndxf>
        <font>
          <b/>
          <sz val="12"/>
          <color theme="1"/>
          <name val="Calibri"/>
          <scheme val="minor"/>
        </font>
        <numFmt numFmtId="13" formatCode="0%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4" t="inlineStr">
        <is>
          <t>C</t>
        </is>
      </nc>
      <ndxf>
        <font>
          <b/>
          <sz val="12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5" start="0" length="0">
      <dxf>
        <font>
          <b/>
          <sz val="12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11">
      <nc r="AF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7">
        <v>290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8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9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0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1">
        <v>290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2">
        <v>290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3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4">
        <v>290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5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8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19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0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1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2">
        <v>290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3">
        <v>290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4">
        <v>270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5">
        <v>290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6">
        <v>270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7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8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29">
        <v>290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0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1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2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3">
        <v>290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4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5">
        <v>270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6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7">
        <v>270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8">
        <v>290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39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0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1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2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3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4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5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6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7">
        <v>250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00FF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1">
      <nc r="AF48">
        <v>0</v>
      </nc>
      <ndxf>
        <font>
          <b/>
          <sz val="14"/>
          <color theme="1"/>
          <name val="Calibri"/>
          <scheme val="minor"/>
        </font>
        <numFmt numFmtId="164" formatCode="#,##0.00\ &quot;€&quot;"/>
        <fill>
          <patternFill patternType="solid">
            <bgColor rgb="FFFF000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49" start="0" length="0">
      <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dxf>
    </rfmt>
    <rcc rId="0" sId="2" dxf="1">
      <nc r="AF50">
        <f>SUM(AF6:AF48)</f>
      </nc>
      <ndxf>
        <font>
          <b/>
          <sz val="14"/>
          <color theme="1"/>
          <name val="Calibri"/>
          <scheme val="minor"/>
        </font>
        <numFmt numFmtId="164" formatCode="#,##0.00\ &quot;€&quot;"/>
        <alignment horizontal="center" vertical="top" readingOrder="0"/>
        <border outline="0">
          <left style="thin">
            <color auto="1"/>
          </left>
          <right style="medium">
            <color auto="1"/>
          </right>
          <top style="medium">
            <color auto="1"/>
          </top>
          <bottom style="medium">
            <color auto="1"/>
          </bottom>
        </border>
      </ndxf>
    </rcc>
    <rfmt sheetId="2" sqref="AF51" start="0" length="0">
      <dxf>
        <font>
          <sz val="14"/>
          <color theme="1"/>
          <name val="Calibri"/>
          <scheme val="minor"/>
        </font>
      </dxf>
    </rfmt>
    <rfmt sheetId="2" sqref="AF52" start="0" length="0">
      <dxf>
        <font>
          <sz val="14"/>
          <color theme="1"/>
          <name val="Calibri"/>
          <scheme val="minor"/>
        </font>
      </dxf>
    </rfmt>
    <rfmt sheetId="2" sqref="AF53" start="0" length="0">
      <dxf>
        <font>
          <sz val="14"/>
          <color theme="1"/>
          <name val="Calibri"/>
          <scheme val="minor"/>
        </font>
      </dxf>
    </rfmt>
  </rrc>
  <rrc rId="9790" sId="2" ref="AF1:AF1048576" action="deleteCol">
    <undo index="0" exp="area" ref3D="1" dr="$AF$5:$AJ$49" dn="Druckbereich" sId="2"/>
    <undo index="0" exp="area" ref3D="1" dr="$AF$5:$AJ$49" dn="Z_B8330642_D78A_A741_B4AA_C2CADD0AA33D_.wvu.PrintArea" sId="2"/>
    <rfmt sheetId="2" xfDxf="1" sqref="AF1:AF1048576" start="0" length="0"/>
    <rfmt sheetId="2" sqref="AF1" start="0" length="0">
      <dxf>
        <font>
          <sz val="12"/>
          <color theme="1"/>
          <name val="Calibri"/>
          <scheme val="minor"/>
        </font>
      </dxf>
    </rfmt>
    <rfmt sheetId="2" sqref="AF2" start="0" length="0">
      <dxf>
        <font>
          <sz val="12"/>
          <color theme="1"/>
          <name val="Calibri"/>
          <scheme val="minor"/>
        </font>
      </dxf>
    </rfmt>
    <rfmt sheetId="2" sqref="AF3" start="0" length="0">
      <dxf>
        <font>
          <sz val="12"/>
          <color theme="1"/>
          <name val="Calibri"/>
          <scheme val="minor"/>
        </font>
        <alignment horizontal="center" vertical="center" readingOrder="0"/>
      </dxf>
    </rfmt>
    <rfmt sheetId="2" sqref="AF4" start="0" length="0">
      <dxf>
        <font>
          <sz val="12"/>
          <color theme="1"/>
          <name val="Calibri"/>
          <scheme val="minor"/>
        </font>
        <alignment horizontal="center" vertical="center" readingOrder="0"/>
      </dxf>
    </rfmt>
    <rcc rId="0" sId="2" dxf="1">
      <nc r="AF5" t="inlineStr">
        <is>
          <t>FGA/ BT1</t>
        </is>
      </nc>
      <ndxf>
        <font>
          <b/>
          <sz val="10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6" t="inlineStr">
        <is>
          <t>x</t>
        </is>
      </nc>
      <ndxf>
        <font>
          <b/>
          <sz val="10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8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9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10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1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13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1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15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1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18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19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20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21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2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27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28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2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30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31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3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36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3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39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40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4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42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4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44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4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46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47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48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49" start="0" length="0">
      <dxf>
        <font>
          <sz val="14"/>
          <color theme="1"/>
          <name val="Calibri"/>
          <scheme val="minor"/>
        </font>
        <alignment horizontal="center" vertical="center" readingOrder="0"/>
      </dxf>
    </rfmt>
    <rfmt sheetId="2" sqref="AF50" start="0" length="0">
      <dxf>
        <font>
          <sz val="14"/>
          <color theme="1"/>
          <name val="Calibri"/>
          <scheme val="minor"/>
        </font>
      </dxf>
    </rfmt>
    <rfmt sheetId="2" sqref="AF51" start="0" length="0">
      <dxf>
        <font>
          <sz val="14"/>
          <color theme="1"/>
          <name val="Calibri"/>
          <scheme val="minor"/>
        </font>
      </dxf>
    </rfmt>
    <rfmt sheetId="2" sqref="AF52" start="0" length="0">
      <dxf>
        <font>
          <sz val="14"/>
          <color theme="1"/>
          <name val="Calibri"/>
          <scheme val="minor"/>
        </font>
      </dxf>
    </rfmt>
    <rfmt sheetId="2" sqref="AF53" start="0" length="0">
      <dxf>
        <font>
          <sz val="14"/>
          <color theme="1"/>
          <name val="Calibri"/>
          <scheme val="minor"/>
        </font>
      </dxf>
    </rfmt>
  </rrc>
  <rrc rId="9791" sId="2" ref="AF1:AF1048576" action="deleteCol">
    <undo index="0" exp="area" ref3D="1" dr="$AF$5:$AI$49" dn="Druckbereich" sId="2"/>
    <undo index="0" exp="area" ref3D="1" dr="$AF$5:$AI$49" dn="Z_B8330642_D78A_A741_B4AA_C2CADD0AA33D_.wvu.PrintArea" sId="2"/>
    <rfmt sheetId="2" xfDxf="1" sqref="AF1:AF1048576" start="0" length="0"/>
    <rfmt sheetId="2" sqref="AF1" start="0" length="0">
      <dxf>
        <font>
          <sz val="12"/>
          <color theme="1"/>
          <name val="Calibri"/>
          <scheme val="minor"/>
        </font>
      </dxf>
    </rfmt>
    <rfmt sheetId="2" sqref="AF2" start="0" length="0">
      <dxf>
        <font>
          <sz val="12"/>
          <color theme="1"/>
          <name val="Calibri"/>
          <scheme val="minor"/>
        </font>
      </dxf>
    </rfmt>
    <rfmt sheetId="2" sqref="AF3" start="0" length="0">
      <dxf>
        <font>
          <sz val="12"/>
          <color theme="1"/>
          <name val="Calibri"/>
          <scheme val="minor"/>
        </font>
        <alignment horizontal="center" vertical="center" readingOrder="0"/>
      </dxf>
    </rfmt>
    <rfmt sheetId="2" sqref="AF4" start="0" length="0">
      <dxf>
        <font>
          <sz val="12"/>
          <color theme="1"/>
          <name val="Calibri"/>
          <scheme val="minor"/>
        </font>
        <alignment horizontal="center" vertical="center" readingOrder="0"/>
      </dxf>
    </rfmt>
    <rcc rId="0" sId="2" dxf="1">
      <nc r="AF5" t="inlineStr">
        <is>
          <t>BT1 / SA</t>
        </is>
      </nc>
      <ndxf>
        <font>
          <b/>
          <sz val="10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6" start="0" length="0">
      <dxf>
        <font>
          <b/>
          <sz val="10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0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0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24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2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26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2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0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32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3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37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3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0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43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4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45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4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9" start="0" length="0">
      <dxf>
        <font>
          <sz val="14"/>
          <color theme="1"/>
          <name val="Calibri"/>
          <scheme val="minor"/>
        </font>
        <alignment horizontal="center" vertical="center" readingOrder="0"/>
      </dxf>
    </rfmt>
    <rfmt sheetId="2" sqref="AF50" start="0" length="0">
      <dxf>
        <font>
          <sz val="14"/>
          <color theme="1"/>
          <name val="Calibri"/>
          <scheme val="minor"/>
        </font>
      </dxf>
    </rfmt>
    <rfmt sheetId="2" sqref="AF51" start="0" length="0">
      <dxf>
        <font>
          <sz val="14"/>
          <color theme="1"/>
          <name val="Calibri"/>
          <scheme val="minor"/>
        </font>
      </dxf>
    </rfmt>
    <rfmt sheetId="2" sqref="AF52" start="0" length="0">
      <dxf>
        <font>
          <sz val="14"/>
          <color theme="1"/>
          <name val="Calibri"/>
          <scheme val="minor"/>
        </font>
      </dxf>
    </rfmt>
    <rfmt sheetId="2" sqref="AF53" start="0" length="0">
      <dxf>
        <font>
          <sz val="14"/>
          <color theme="1"/>
          <name val="Calibri"/>
          <scheme val="minor"/>
        </font>
      </dxf>
    </rfmt>
  </rrc>
  <rrc rId="9792" sId="2" ref="AF1:AF1048576" action="deleteCol">
    <undo index="0" exp="area" ref3D="1" dr="$AF$5:$AH$49" dn="Druckbereich" sId="2"/>
    <undo index="0" exp="area" ref3D="1" dr="$AF$5:$AH$49" dn="Z_B8330642_D78A_A741_B4AA_C2CADD0AA33D_.wvu.PrintArea" sId="2"/>
    <rfmt sheetId="2" xfDxf="1" sqref="AF1:AF1048576" start="0" length="0"/>
    <rfmt sheetId="2" sqref="AF1" start="0" length="0">
      <dxf>
        <font>
          <sz val="12"/>
          <color theme="1"/>
          <name val="Calibri"/>
          <scheme val="minor"/>
        </font>
      </dxf>
    </rfmt>
    <rfmt sheetId="2" sqref="AF2" start="0" length="0">
      <dxf>
        <font>
          <sz val="12"/>
          <color theme="1"/>
          <name val="Calibri"/>
          <scheme val="minor"/>
        </font>
      </dxf>
    </rfmt>
    <rfmt sheetId="2" sqref="AF3" start="0" length="0">
      <dxf>
        <font>
          <sz val="12"/>
          <color theme="1"/>
          <name val="Calibri"/>
          <scheme val="minor"/>
        </font>
        <alignment horizontal="center" vertical="center" readingOrder="0"/>
      </dxf>
    </rfmt>
    <rfmt sheetId="2" sqref="AF4" start="0" length="0">
      <dxf>
        <font>
          <sz val="12"/>
          <color theme="1"/>
          <name val="Calibri"/>
          <scheme val="minor"/>
        </font>
        <alignment horizontal="center" vertical="center" readingOrder="0"/>
      </dxf>
    </rfmt>
    <rcc rId="0" sId="2" dxf="1">
      <nc r="AF5" t="inlineStr">
        <is>
          <t>BT2</t>
        </is>
      </nc>
      <ndxf>
        <font>
          <b/>
          <sz val="10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6" start="0" length="0">
      <dxf>
        <font>
          <b/>
          <sz val="10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0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0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0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35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3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0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41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4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9" start="0" length="0">
      <dxf>
        <font>
          <sz val="14"/>
          <color theme="1"/>
          <name val="Calibri"/>
          <scheme val="minor"/>
        </font>
        <alignment horizontal="center" vertical="center" readingOrder="0"/>
      </dxf>
    </rfmt>
    <rfmt sheetId="2" sqref="AF50" start="0" length="0">
      <dxf>
        <font>
          <sz val="14"/>
          <color theme="1"/>
          <name val="Calibri"/>
          <scheme val="minor"/>
        </font>
      </dxf>
    </rfmt>
    <rfmt sheetId="2" sqref="AF51" start="0" length="0">
      <dxf>
        <font>
          <sz val="14"/>
          <color theme="1"/>
          <name val="Calibri"/>
          <scheme val="minor"/>
        </font>
      </dxf>
    </rfmt>
    <rfmt sheetId="2" sqref="AF52" start="0" length="0">
      <dxf>
        <font>
          <sz val="14"/>
          <color theme="1"/>
          <name val="Calibri"/>
          <scheme val="minor"/>
        </font>
      </dxf>
    </rfmt>
    <rfmt sheetId="2" sqref="AF53" start="0" length="0">
      <dxf>
        <font>
          <sz val="14"/>
          <color theme="1"/>
          <name val="Calibri"/>
          <scheme val="minor"/>
        </font>
      </dxf>
    </rfmt>
  </rrc>
  <rrc rId="9793" sId="2" ref="AF1:AF1048576" action="deleteCol">
    <undo index="0" exp="area" ref3D="1" dr="$AF$5:$AG$49" dn="Druckbereich" sId="2"/>
    <undo index="0" exp="area" ref3D="1" dr="$AF$5:$AG$49" dn="Z_B8330642_D78A_A741_B4AA_C2CADD0AA33D_.wvu.PrintArea" sId="2"/>
    <rfmt sheetId="2" xfDxf="1" sqref="AF1:AF1048576" start="0" length="0"/>
    <rfmt sheetId="2" sqref="AF1" start="0" length="0">
      <dxf>
        <font>
          <sz val="12"/>
          <color theme="1"/>
          <name val="Calibri"/>
          <scheme val="minor"/>
        </font>
      </dxf>
    </rfmt>
    <rfmt sheetId="2" sqref="AF2" start="0" length="0">
      <dxf>
        <font>
          <sz val="12"/>
          <color theme="1"/>
          <name val="Calibri"/>
          <scheme val="minor"/>
        </font>
      </dxf>
    </rfmt>
    <rfmt sheetId="2" sqref="AF3" start="0" length="0">
      <dxf>
        <font>
          <sz val="12"/>
          <color theme="1"/>
          <name val="Calibri"/>
          <scheme val="minor"/>
        </font>
        <alignment horizontal="center" vertical="center" readingOrder="0"/>
      </dxf>
    </rfmt>
    <rfmt sheetId="2" sqref="AF4" start="0" length="0">
      <dxf>
        <font>
          <sz val="12"/>
          <color theme="1"/>
          <name val="Calibri"/>
          <scheme val="minor"/>
        </font>
        <alignment horizontal="center" vertical="center" readingOrder="0"/>
      </dxf>
    </rfmt>
    <rcc rId="0" sId="2" dxf="1">
      <nc r="AF5" t="inlineStr">
        <is>
          <t>BT2 / SA</t>
        </is>
      </nc>
      <ndxf>
        <font>
          <b/>
          <sz val="10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6" start="0" length="0">
      <dxf>
        <font>
          <b/>
          <sz val="10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7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0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11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12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1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14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1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17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1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1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0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22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23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2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25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2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2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29" t="inlineStr">
        <is>
          <t>x</t>
        </is>
      </nc>
      <ndxf>
        <font>
          <sz val="14"/>
          <color auto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30" start="0" length="0">
      <dxf>
        <font>
          <sz val="14"/>
          <color auto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33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F34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3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3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AF38" t="inlineStr">
        <is>
          <t>x</t>
        </is>
      </nc>
      <n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AF39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0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1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2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3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4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5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6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7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8" start="0" length="0">
      <dxf>
        <font>
          <sz val="14"/>
          <color theme="1"/>
          <name val="Calibri"/>
          <scheme val="minor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AF49" start="0" length="0">
      <dxf>
        <font>
          <sz val="14"/>
          <color theme="1"/>
          <name val="Calibri"/>
          <scheme val="minor"/>
        </font>
        <alignment horizontal="center" vertical="center" readingOrder="0"/>
      </dxf>
    </rfmt>
    <rfmt sheetId="2" sqref="AF50" start="0" length="0">
      <dxf>
        <font>
          <sz val="14"/>
          <color theme="1"/>
          <name val="Calibri"/>
          <scheme val="minor"/>
        </font>
      </dxf>
    </rfmt>
    <rfmt sheetId="2" sqref="AF51" start="0" length="0">
      <dxf>
        <font>
          <sz val="14"/>
          <color theme="1"/>
          <name val="Calibri"/>
          <scheme val="minor"/>
        </font>
      </dxf>
    </rfmt>
    <rfmt sheetId="2" sqref="AF52" start="0" length="0">
      <dxf>
        <font>
          <sz val="14"/>
          <color theme="1"/>
          <name val="Calibri"/>
          <scheme val="minor"/>
        </font>
      </dxf>
    </rfmt>
    <rfmt sheetId="2" sqref="AF53" start="0" length="0">
      <dxf>
        <font>
          <sz val="14"/>
          <color theme="1"/>
          <name val="Calibri"/>
          <scheme val="minor"/>
        </font>
      </dxf>
    </rfmt>
  </rrc>
  <rfmt sheetId="2" sqref="A1:XFD1048576">
    <dxf>
      <fill>
        <patternFill patternType="none">
          <fgColor indexed="64"/>
        </patternFill>
      </fill>
    </dxf>
  </rfmt>
  <rfmt sheetId="2" sqref="A1:XFD1048576">
    <dxf>
      <fill>
        <patternFill patternType="none">
          <fgColor indexed="64"/>
        </patternFill>
      </fill>
    </dxf>
  </rfmt>
  <rcc rId="9794" sId="2">
    <oc r="A1" t="inlineStr">
      <is>
        <t>Calcul de la Prime de Base annuelle  2018</t>
      </is>
    </oc>
    <nc r="A1" t="inlineStr">
      <is>
        <t>Präsenzen Übung an Cortège 2018</t>
      </is>
    </nc>
  </rcc>
  <rcv guid="{B8330642-D78A-A741-B4AA-C2CADD0AA33D}" action="delete"/>
  <rdn rId="0" localSheetId="2" customView="1" name="Z_B8330642_D78A_A741_B4AA_C2CADD0AA33D_.wvu.PrintArea" hidden="1" oldHidden="1">
    <formula>Presenzen!$AF$5:$AF$49</formula>
    <oldFormula>Presenzen!$AF$5:$AF$49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8330642-D78A-A741-B4AA-C2CADD0AA33D}" action="delete"/>
  <rdn rId="0" localSheetId="2" customView="1" name="Z_B8330642_D78A_A741_B4AA_C2CADD0AA33D_.wvu.PrintArea" hidden="1" oldHidden="1">
    <formula>Presenzen!$AI$5:$AM$49</formula>
    <oldFormula>Presenzen!$AI$5:$AM$49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8330642-D78A-A741-B4AA-C2CADD0AA33D}" action="delete"/>
  <rdn rId="0" localSheetId="2" customView="1" name="Z_B8330642_D78A_A741_B4AA_C2CADD0AA33D_.wvu.PrintArea" hidden="1" oldHidden="1">
    <formula>Presenzen!$AI$5:$AM$49</formula>
    <oldFormula>Presenzen!$AI$5:$AM$49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1" sId="2">
    <oc r="R6">
      <v>0</v>
    </oc>
    <nc r="R6">
      <v>1</v>
    </nc>
  </rcc>
  <rcc rId="9032" sId="2">
    <oc r="R11">
      <v>0</v>
    </oc>
    <nc r="R11">
      <v>1</v>
    </nc>
  </rcc>
  <rcc rId="9033" sId="2">
    <oc r="R14">
      <v>0</v>
    </oc>
    <nc r="R14">
      <v>1</v>
    </nc>
  </rcc>
  <rcc rId="9034" sId="2">
    <oc r="R15">
      <v>0</v>
    </oc>
    <nc r="R15">
      <v>1</v>
    </nc>
  </rcc>
  <rcc rId="9035" sId="2">
    <oc r="R18">
      <v>0</v>
    </oc>
    <nc r="R18">
      <v>1</v>
    </nc>
  </rcc>
  <rcc rId="9036" sId="2">
    <oc r="R19">
      <v>0</v>
    </oc>
    <nc r="R19">
      <v>1</v>
    </nc>
  </rcc>
  <rcc rId="9037" sId="2">
    <oc r="R21">
      <v>0</v>
    </oc>
    <nc r="R21">
      <v>1</v>
    </nc>
  </rcc>
  <rcc rId="9038" sId="2">
    <oc r="R22">
      <v>0</v>
    </oc>
    <nc r="R22">
      <v>1</v>
    </nc>
  </rcc>
  <rcc rId="9039" sId="2">
    <oc r="R28">
      <v>0</v>
    </oc>
    <nc r="R28">
      <v>1</v>
    </nc>
  </rcc>
  <rcc rId="9040" sId="2">
    <oc r="R29">
      <v>0</v>
    </oc>
    <nc r="R29">
      <v>1</v>
    </nc>
  </rcc>
  <rcc rId="9041" sId="2">
    <oc r="R33">
      <v>0</v>
    </oc>
    <nc r="R33">
      <v>1</v>
    </nc>
  </rcc>
  <rcc rId="9042" sId="2">
    <oc r="R36">
      <v>0</v>
    </oc>
    <nc r="R36">
      <v>1</v>
    </nc>
  </rcc>
  <rcc rId="9043" sId="2">
    <oc r="R37">
      <v>0</v>
    </oc>
    <nc r="R37">
      <v>1</v>
    </nc>
  </rcc>
  <rcc rId="9044" sId="2">
    <oc r="R34">
      <v>0</v>
    </oc>
    <nc r="R34">
      <v>1</v>
    </nc>
  </rcc>
  <rcc rId="9045" sId="2">
    <oc r="R47">
      <v>0</v>
    </oc>
    <nc r="R47">
      <v>1</v>
    </nc>
  </rcc>
  <rcc rId="9046" sId="2">
    <oc r="S3" t="inlineStr">
      <is>
        <t>CISH/SA</t>
      </is>
    </oc>
    <nc r="S3" t="inlineStr">
      <is>
        <t>CISH</t>
      </is>
    </nc>
  </rcc>
  <rcc rId="9047" sId="2">
    <nc r="S4" t="inlineStr">
      <is>
        <t>Aug.</t>
      </is>
    </nc>
  </rcc>
  <rcc rId="9048" sId="2">
    <nc r="S5" t="inlineStr">
      <is>
        <t>18.</t>
      </is>
    </nc>
  </rcc>
  <rcc rId="9049" sId="2">
    <oc r="S7">
      <v>0</v>
    </oc>
    <nc r="S7">
      <v>1</v>
    </nc>
  </rcc>
  <rcc rId="9050" sId="2">
    <oc r="S8">
      <v>0</v>
    </oc>
    <nc r="S8">
      <v>1</v>
    </nc>
  </rcc>
  <rcc rId="9051" sId="2">
    <oc r="S9">
      <v>0</v>
    </oc>
    <nc r="S9">
      <v>1</v>
    </nc>
  </rcc>
  <rcc rId="9052" sId="2">
    <oc r="S10">
      <v>0</v>
    </oc>
    <nc r="S10">
      <v>1</v>
    </nc>
  </rcc>
  <rcc rId="9053" sId="2">
    <oc r="S12">
      <v>0</v>
    </oc>
    <nc r="S12">
      <v>1</v>
    </nc>
  </rcc>
  <rcc rId="9054" sId="2">
    <oc r="S14">
      <v>0</v>
    </oc>
    <nc r="S14">
      <v>1</v>
    </nc>
  </rcc>
  <rcc rId="9055" sId="2">
    <oc r="S15">
      <v>0</v>
    </oc>
    <nc r="S15">
      <v>1</v>
    </nc>
  </rcc>
  <rcc rId="9056" sId="2">
    <oc r="S18">
      <v>0</v>
    </oc>
    <nc r="S18">
      <v>1</v>
    </nc>
  </rcc>
  <rcc rId="9057" sId="2">
    <oc r="S20">
      <v>0</v>
    </oc>
    <nc r="S20">
      <v>1</v>
    </nc>
  </rcc>
  <rcc rId="9058" sId="2">
    <oc r="S22">
      <v>0</v>
    </oc>
    <nc r="S22">
      <v>1</v>
    </nc>
  </rcc>
  <rcc rId="9059" sId="2">
    <oc r="S28">
      <v>0</v>
    </oc>
    <nc r="S28">
      <v>1</v>
    </nc>
  </rcc>
  <rcc rId="9060" sId="2">
    <oc r="S29">
      <v>0</v>
    </oc>
    <nc r="S29">
      <v>1</v>
    </nc>
  </rcc>
  <rcc rId="9061" sId="2">
    <oc r="S30">
      <v>0</v>
    </oc>
    <nc r="S30">
      <v>1</v>
    </nc>
  </rcc>
  <rcc rId="9062" sId="2">
    <oc r="S35">
      <v>0</v>
    </oc>
    <nc r="S35">
      <v>1</v>
    </nc>
  </rcc>
  <rcc rId="9063" sId="2">
    <oc r="S36">
      <v>0</v>
    </oc>
    <nc r="S36">
      <v>1</v>
    </nc>
  </rcc>
  <rcc rId="9064" sId="2">
    <oc r="S37">
      <v>0</v>
    </oc>
    <nc r="S37">
      <v>1</v>
    </nc>
  </rcc>
  <rcc rId="9065" sId="2">
    <oc r="S39">
      <v>0</v>
    </oc>
    <nc r="S39">
      <v>1</v>
    </nc>
  </rcc>
  <rcc rId="9066" sId="2">
    <oc r="S40">
      <v>0</v>
    </oc>
    <nc r="S40">
      <v>1</v>
    </nc>
  </rcc>
  <rcc rId="9067" sId="2">
    <oc r="S44">
      <v>0</v>
    </oc>
    <nc r="S44">
      <v>1</v>
    </nc>
  </rcc>
  <rcv guid="{B8330642-D78A-A741-B4AA-C2CADD0AA33D}" action="delete"/>
  <rdn rId="0" localSheetId="2" customView="1" name="Z_B8330642_D78A_A741_B4AA_C2CADD0AA33D_.wvu.PrintArea" hidden="1" oldHidden="1">
    <formula>Presenzen!$AA$5:$AE$49</formula>
    <oldFormula>Presenzen!$AA$5:$AE$49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T4" start="0" length="0">
    <dxf>
      <border outline="0">
        <bottom/>
      </border>
    </dxf>
  </rfmt>
  <rcc rId="9070" sId="2">
    <nc r="T4" t="inlineStr">
      <is>
        <t>Aug.</t>
      </is>
    </nc>
  </rcc>
  <rcc rId="9071" sId="2">
    <nc r="T5">
      <v>23</v>
    </nc>
  </rcc>
  <rcc rId="9072" sId="2">
    <oc r="T7">
      <v>0</v>
    </oc>
    <nc r="T7">
      <v>1</v>
    </nc>
  </rcc>
  <rcc rId="9073" sId="2">
    <oc r="T8">
      <v>0</v>
    </oc>
    <nc r="T8">
      <v>1</v>
    </nc>
  </rcc>
  <rcc rId="9074" sId="2">
    <oc r="T9">
      <v>0</v>
    </oc>
    <nc r="T9">
      <v>1</v>
    </nc>
  </rcc>
  <rcc rId="9075" sId="2">
    <oc r="T10">
      <v>0</v>
    </oc>
    <nc r="T10">
      <v>1</v>
    </nc>
  </rcc>
  <rcc rId="9076" sId="2">
    <oc r="T11">
      <v>0</v>
    </oc>
    <nc r="T11">
      <v>1</v>
    </nc>
  </rcc>
  <rcc rId="9077" sId="2">
    <oc r="T12">
      <v>0</v>
    </oc>
    <nc r="T12">
      <v>1</v>
    </nc>
  </rcc>
  <rcc rId="9078" sId="2">
    <oc r="T17">
      <v>0</v>
    </oc>
    <nc r="T17">
      <v>1</v>
    </nc>
  </rcc>
  <rcc rId="9079" sId="2">
    <oc r="T18">
      <v>0</v>
    </oc>
    <nc r="T18">
      <v>1</v>
    </nc>
  </rcc>
  <rcc rId="9080" sId="2">
    <oc r="T20">
      <v>0</v>
    </oc>
    <nc r="T20">
      <v>1</v>
    </nc>
  </rcc>
  <rcc rId="9081" sId="2">
    <oc r="T25">
      <v>0</v>
    </oc>
    <nc r="T25">
      <v>1</v>
    </nc>
  </rcc>
  <rcc rId="9082" sId="2">
    <oc r="T28">
      <v>0</v>
    </oc>
    <nc r="T28">
      <v>1</v>
    </nc>
  </rcc>
  <rcc rId="9083" sId="2">
    <oc r="T29">
      <v>0</v>
    </oc>
    <nc r="T29">
      <v>1</v>
    </nc>
  </rcc>
  <rcc rId="9084" sId="2">
    <oc r="T30">
      <v>0</v>
    </oc>
    <nc r="T30">
      <v>1</v>
    </nc>
  </rcc>
  <rcc rId="9085" sId="2">
    <oc r="T34">
      <v>0</v>
    </oc>
    <nc r="T34">
      <v>1</v>
    </nc>
  </rcc>
  <rcc rId="9086" sId="2">
    <oc r="T35">
      <v>0</v>
    </oc>
    <nc r="T35">
      <v>1</v>
    </nc>
  </rcc>
  <rcc rId="9087" sId="2">
    <oc r="T36">
      <v>0</v>
    </oc>
    <nc r="T36">
      <v>1</v>
    </nc>
  </rcc>
  <rcc rId="9088" sId="2">
    <oc r="T40">
      <v>0</v>
    </oc>
    <nc r="T40">
      <v>1</v>
    </nc>
  </rcc>
  <rcc rId="9089" sId="2">
    <oc r="T46">
      <v>0</v>
    </oc>
    <nc r="T46">
      <v>1</v>
    </nc>
  </rcc>
  <rcc rId="9090" sId="2">
    <nc r="U4" t="inlineStr">
      <is>
        <t>Aug.</t>
      </is>
    </nc>
  </rcc>
  <rcc rId="9091" sId="2">
    <nc r="U5">
      <v>24</v>
    </nc>
  </rcc>
  <rrc rId="9092" sId="2" ref="AJ1:AJ1048576" action="insertCol"/>
  <rcc rId="9093" sId="2" odxf="1" dxf="1">
    <nc r="AJ5" t="inlineStr">
      <is>
        <t>Aug.</t>
      </is>
    </nc>
    <odxf>
      <numFmt numFmtId="0" formatCode="General"/>
      <border outline="0">
        <bottom style="thin">
          <color auto="1"/>
        </bottom>
      </border>
    </odxf>
    <ndxf>
      <numFmt numFmtId="21" formatCode="dd/\ mmm"/>
      <border outline="0">
        <bottom/>
      </border>
    </ndxf>
  </rcc>
  <rcc rId="9094" sId="2" odxf="1" dxf="1">
    <nc r="AJ6">
      <v>23</v>
    </nc>
    <odxf/>
    <ndxf/>
  </rcc>
  <rcc rId="9095" sId="2" odxf="1" dxf="1">
    <nc r="AJ7">
      <v>0</v>
    </nc>
    <odxf>
      <border outline="0">
        <top style="thin">
          <color auto="1"/>
        </top>
      </border>
    </odxf>
    <ndxf>
      <border outline="0">
        <top/>
      </border>
    </ndxf>
  </rcc>
  <rcc rId="9096" sId="2" odxf="1" dxf="1">
    <nc r="AJ8">
      <v>1</v>
    </nc>
    <odxf>
      <border outline="0">
        <top style="thin">
          <color auto="1"/>
        </top>
      </border>
    </odxf>
    <ndxf>
      <border outline="0">
        <top/>
      </border>
    </ndxf>
  </rcc>
  <rcc rId="9097" sId="2" odxf="1" dxf="1">
    <nc r="AJ9">
      <v>1</v>
    </nc>
    <odxf>
      <border outline="0">
        <top style="thin">
          <color auto="1"/>
        </top>
      </border>
    </odxf>
    <ndxf>
      <border outline="0">
        <top/>
      </border>
    </ndxf>
  </rcc>
  <rcc rId="9098" sId="2" odxf="1" dxf="1">
    <nc r="AJ10">
      <v>1</v>
    </nc>
    <odxf>
      <border outline="0">
        <top style="thin">
          <color auto="1"/>
        </top>
      </border>
    </odxf>
    <ndxf>
      <border outline="0">
        <top/>
      </border>
    </ndxf>
  </rcc>
  <rcc rId="9099" sId="2" odxf="1" dxf="1">
    <nc r="AJ11">
      <v>1</v>
    </nc>
    <odxf>
      <border outline="0">
        <top style="thin">
          <color auto="1"/>
        </top>
      </border>
    </odxf>
    <ndxf>
      <border outline="0">
        <top/>
      </border>
    </ndxf>
  </rcc>
  <rcc rId="9100" sId="2" odxf="1" dxf="1">
    <nc r="AJ12">
      <v>1</v>
    </nc>
    <odxf>
      <border outline="0">
        <top style="thin">
          <color auto="1"/>
        </top>
      </border>
    </odxf>
    <ndxf>
      <border outline="0">
        <top/>
      </border>
    </ndxf>
  </rcc>
  <rcc rId="9101" sId="2" odxf="1" dxf="1">
    <nc r="AJ13">
      <v>1</v>
    </nc>
    <odxf>
      <border outline="0">
        <top style="thin">
          <color auto="1"/>
        </top>
      </border>
    </odxf>
    <ndxf>
      <border outline="0">
        <top/>
      </border>
    </ndxf>
  </rcc>
  <rcc rId="9102" sId="2" odxf="1" dxf="1">
    <nc r="AJ14">
      <v>0</v>
    </nc>
    <odxf>
      <border outline="0">
        <top style="thin">
          <color auto="1"/>
        </top>
      </border>
    </odxf>
    <ndxf>
      <border outline="0">
        <top/>
      </border>
    </ndxf>
  </rcc>
  <rcc rId="9103" sId="2" odxf="1" dxf="1">
    <nc r="AJ15">
      <v>0</v>
    </nc>
    <odxf>
      <border outline="0">
        <top style="thin">
          <color auto="1"/>
        </top>
      </border>
    </odxf>
    <ndxf>
      <border outline="0">
        <top/>
      </border>
    </ndxf>
  </rcc>
  <rcc rId="9104" sId="2" odxf="1" dxf="1">
    <nc r="AJ16">
      <v>0</v>
    </nc>
    <odxf>
      <border outline="0">
        <top style="thin">
          <color auto="1"/>
        </top>
      </border>
    </odxf>
    <ndxf>
      <border outline="0">
        <top/>
      </border>
    </ndxf>
  </rcc>
  <rcc rId="9105" sId="2" odxf="1" dxf="1">
    <nc r="AJ17">
      <v>0</v>
    </nc>
    <odxf>
      <border outline="0">
        <top style="thin">
          <color auto="1"/>
        </top>
      </border>
    </odxf>
    <ndxf>
      <border outline="0">
        <top/>
      </border>
    </ndxf>
  </rcc>
  <rcc rId="9106" sId="2" odxf="1" dxf="1">
    <nc r="AJ18">
      <v>1</v>
    </nc>
    <odxf>
      <border outline="0">
        <top style="thin">
          <color auto="1"/>
        </top>
      </border>
    </odxf>
    <ndxf>
      <border outline="0">
        <top/>
      </border>
    </ndxf>
  </rcc>
  <rcc rId="9107" sId="2" odxf="1" dxf="1">
    <nc r="AJ19">
      <v>1</v>
    </nc>
    <odxf>
      <border outline="0">
        <top style="thin">
          <color auto="1"/>
        </top>
      </border>
    </odxf>
    <ndxf>
      <border outline="0">
        <top/>
      </border>
    </ndxf>
  </rcc>
  <rcc rId="9108" sId="2" odxf="1" dxf="1">
    <nc r="AJ20">
      <v>0</v>
    </nc>
    <odxf>
      <border outline="0">
        <top style="thin">
          <color auto="1"/>
        </top>
      </border>
    </odxf>
    <ndxf>
      <border outline="0">
        <top/>
      </border>
    </ndxf>
  </rcc>
  <rcc rId="9109" sId="2" odxf="1" dxf="1">
    <nc r="AJ21">
      <v>1</v>
    </nc>
    <odxf>
      <border outline="0">
        <top style="thin">
          <color auto="1"/>
        </top>
      </border>
    </odxf>
    <ndxf>
      <border outline="0">
        <top/>
      </border>
    </ndxf>
  </rcc>
  <rcc rId="9110" sId="2" odxf="1" dxf="1">
    <nc r="AJ22">
      <v>0</v>
    </nc>
    <odxf>
      <border outline="0">
        <top style="thin">
          <color auto="1"/>
        </top>
      </border>
    </odxf>
    <ndxf>
      <border outline="0">
        <top/>
      </border>
    </ndxf>
  </rcc>
  <rcc rId="9111" sId="2" odxf="1" dxf="1">
    <nc r="AJ23">
      <v>0</v>
    </nc>
    <odxf>
      <border outline="0">
        <top style="thin">
          <color auto="1"/>
        </top>
      </border>
    </odxf>
    <ndxf>
      <border outline="0">
        <top/>
      </border>
    </ndxf>
  </rcc>
  <rcc rId="9112" sId="2" odxf="1" dxf="1">
    <nc r="AJ24">
      <v>0</v>
    </nc>
    <odxf>
      <border outline="0">
        <top style="thin">
          <color auto="1"/>
        </top>
      </border>
    </odxf>
    <ndxf>
      <border outline="0">
        <top/>
      </border>
    </ndxf>
  </rcc>
  <rcc rId="9113" sId="2" odxf="1" dxf="1">
    <nc r="AJ25">
      <v>0</v>
    </nc>
    <odxf>
      <border outline="0">
        <top style="thin">
          <color auto="1"/>
        </top>
      </border>
    </odxf>
    <ndxf>
      <border outline="0">
        <top/>
      </border>
    </ndxf>
  </rcc>
  <rcc rId="9114" sId="2" odxf="1" dxf="1">
    <nc r="AJ26">
      <v>1</v>
    </nc>
    <odxf>
      <border outline="0">
        <top style="thin">
          <color auto="1"/>
        </top>
      </border>
    </odxf>
    <ndxf>
      <border outline="0">
        <top/>
      </border>
    </ndxf>
  </rcc>
  <rcc rId="9115" sId="2" odxf="1" dxf="1">
    <nc r="AJ27">
      <v>0</v>
    </nc>
    <odxf>
      <border outline="0">
        <top style="thin">
          <color auto="1"/>
        </top>
      </border>
    </odxf>
    <ndxf>
      <border outline="0">
        <top/>
      </border>
    </ndxf>
  </rcc>
  <rcc rId="9116" sId="2" odxf="1" dxf="1">
    <nc r="AJ28">
      <v>0</v>
    </nc>
    <odxf>
      <border outline="0">
        <top style="thin">
          <color auto="1"/>
        </top>
      </border>
    </odxf>
    <ndxf>
      <border outline="0">
        <top/>
      </border>
    </ndxf>
  </rcc>
  <rcc rId="9117" sId="2" odxf="1" dxf="1">
    <nc r="AJ29">
      <v>1</v>
    </nc>
    <odxf>
      <border outline="0">
        <top style="thin">
          <color auto="1"/>
        </top>
      </border>
    </odxf>
    <ndxf>
      <border outline="0">
        <top/>
      </border>
    </ndxf>
  </rcc>
  <rcc rId="9118" sId="2" odxf="1" dxf="1">
    <nc r="AJ30">
      <v>1</v>
    </nc>
    <odxf>
      <border outline="0">
        <top style="thin">
          <color auto="1"/>
        </top>
      </border>
    </odxf>
    <ndxf>
      <border outline="0">
        <top/>
      </border>
    </ndxf>
  </rcc>
  <rcc rId="9119" sId="2" odxf="1" dxf="1">
    <nc r="AJ31">
      <v>1</v>
    </nc>
    <odxf>
      <border outline="0">
        <top style="thin">
          <color auto="1"/>
        </top>
      </border>
    </odxf>
    <ndxf>
      <border outline="0">
        <top/>
      </border>
    </ndxf>
  </rcc>
  <rcc rId="9120" sId="2" odxf="1" dxf="1">
    <nc r="AJ32">
      <v>0</v>
    </nc>
    <odxf>
      <border outline="0">
        <top style="thin">
          <color auto="1"/>
        </top>
      </border>
    </odxf>
    <ndxf>
      <border outline="0">
        <top/>
      </border>
    </ndxf>
  </rcc>
  <rcc rId="9121" sId="2" odxf="1" dxf="1">
    <nc r="AJ33">
      <v>0</v>
    </nc>
    <odxf>
      <border outline="0">
        <top style="thin">
          <color auto="1"/>
        </top>
      </border>
    </odxf>
    <ndxf>
      <border outline="0">
        <top/>
      </border>
    </ndxf>
  </rcc>
  <rcc rId="9122" sId="2" odxf="1" dxf="1">
    <nc r="AJ34">
      <v>0</v>
    </nc>
    <odxf>
      <border outline="0">
        <top style="thin">
          <color auto="1"/>
        </top>
      </border>
    </odxf>
    <ndxf>
      <border outline="0">
        <top/>
      </border>
    </ndxf>
  </rcc>
  <rcc rId="9123" sId="2" odxf="1" dxf="1">
    <nc r="AJ35">
      <v>1</v>
    </nc>
    <odxf>
      <border outline="0">
        <top style="thin">
          <color auto="1"/>
        </top>
      </border>
    </odxf>
    <ndxf>
      <border outline="0">
        <top/>
      </border>
    </ndxf>
  </rcc>
  <rcc rId="9124" sId="2" odxf="1" dxf="1">
    <nc r="AJ36">
      <v>1</v>
    </nc>
    <odxf>
      <border outline="0">
        <top style="thin">
          <color auto="1"/>
        </top>
      </border>
    </odxf>
    <ndxf>
      <border outline="0">
        <top/>
      </border>
    </ndxf>
  </rcc>
  <rcc rId="9125" sId="2" odxf="1" dxf="1">
    <nc r="AJ37">
      <v>1</v>
    </nc>
    <odxf>
      <border outline="0">
        <top style="thin">
          <color auto="1"/>
        </top>
      </border>
    </odxf>
    <ndxf>
      <border outline="0">
        <top/>
      </border>
    </ndxf>
  </rcc>
  <rcc rId="9126" sId="2" odxf="1" dxf="1">
    <nc r="AJ38">
      <v>0</v>
    </nc>
    <odxf>
      <border outline="0">
        <top style="thin">
          <color auto="1"/>
        </top>
      </border>
    </odxf>
    <ndxf>
      <border outline="0">
        <top/>
      </border>
    </ndxf>
  </rcc>
  <rcc rId="9127" sId="2" odxf="1" dxf="1">
    <nc r="AJ39">
      <v>0</v>
    </nc>
    <odxf>
      <border outline="0">
        <top style="thin">
          <color auto="1"/>
        </top>
      </border>
    </odxf>
    <ndxf>
      <border outline="0">
        <top/>
      </border>
    </ndxf>
  </rcc>
  <rcc rId="9128" sId="2" odxf="1" dxf="1">
    <nc r="AJ40">
      <v>0</v>
    </nc>
    <odxf>
      <border outline="0">
        <top style="thin">
          <color auto="1"/>
        </top>
      </border>
    </odxf>
    <ndxf>
      <border outline="0">
        <top/>
      </border>
    </ndxf>
  </rcc>
  <rcc rId="9129" sId="2" odxf="1" dxf="1">
    <nc r="AJ41">
      <v>1</v>
    </nc>
    <odxf>
      <border outline="0">
        <top style="thin">
          <color auto="1"/>
        </top>
      </border>
    </odxf>
    <ndxf>
      <border outline="0">
        <top/>
      </border>
    </ndxf>
  </rcc>
  <rcc rId="9130" sId="2" odxf="1" dxf="1">
    <nc r="AJ42">
      <v>0</v>
    </nc>
    <odxf>
      <border outline="0">
        <top style="thin">
          <color auto="1"/>
        </top>
      </border>
    </odxf>
    <ndxf>
      <border outline="0">
        <top/>
      </border>
    </ndxf>
  </rcc>
  <rcc rId="9131" sId="2" odxf="1" dxf="1">
    <nc r="AJ43">
      <v>0</v>
    </nc>
    <odxf>
      <border outline="0">
        <top style="thin">
          <color auto="1"/>
        </top>
      </border>
    </odxf>
    <ndxf>
      <border outline="0">
        <top/>
      </border>
    </ndxf>
  </rcc>
  <rcc rId="9132" sId="2" odxf="1" dxf="1">
    <nc r="AJ44">
      <v>0</v>
    </nc>
    <odxf>
      <border outline="0">
        <top style="thin">
          <color auto="1"/>
        </top>
      </border>
    </odxf>
    <ndxf>
      <border outline="0">
        <top/>
      </border>
    </ndxf>
  </rcc>
  <rcc rId="9133" sId="2" odxf="1" dxf="1">
    <nc r="AJ45">
      <v>0</v>
    </nc>
    <odxf>
      <border outline="0">
        <top style="thin">
          <color auto="1"/>
        </top>
      </border>
    </odxf>
    <ndxf>
      <border outline="0">
        <top/>
      </border>
    </ndxf>
  </rcc>
  <rcc rId="9134" sId="2" odxf="1" dxf="1">
    <nc r="AJ46">
      <v>0</v>
    </nc>
    <odxf>
      <border outline="0">
        <top style="thin">
          <color auto="1"/>
        </top>
      </border>
    </odxf>
    <ndxf>
      <border outline="0">
        <top/>
      </border>
    </ndxf>
  </rcc>
  <rcc rId="9135" sId="2" odxf="1" dxf="1">
    <nc r="AJ47">
      <v>1</v>
    </nc>
    <odxf>
      <border outline="0">
        <top style="thin">
          <color auto="1"/>
        </top>
      </border>
    </odxf>
    <ndxf>
      <border outline="0">
        <top/>
      </border>
    </ndxf>
  </rcc>
  <rcc rId="9136" sId="2" odxf="1" dxf="1">
    <nc r="AJ48">
      <v>0</v>
    </nc>
    <odxf>
      <border outline="0">
        <top style="thin">
          <color auto="1"/>
        </top>
      </border>
    </odxf>
    <ndxf>
      <border outline="0">
        <top/>
      </border>
    </ndxf>
  </rcc>
  <rcc rId="9137" sId="2" odxf="1" dxf="1">
    <nc r="AJ49">
      <v>0</v>
    </nc>
    <odxf>
      <font>
        <sz val="14"/>
      </font>
      <border outline="0">
        <top style="thin">
          <color auto="1"/>
        </top>
      </border>
    </odxf>
    <ndxf>
      <font>
        <sz val="12"/>
      </font>
      <border outline="0">
        <top/>
      </border>
    </ndxf>
  </rcc>
  <rcc rId="9138" sId="2" odxf="1" dxf="1">
    <nc r="AJ4" t="inlineStr">
      <is>
        <t>Aug.</t>
      </is>
    </nc>
    <odxf>
      <border outline="0">
        <left/>
        <right/>
        <top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9139" sId="2" odxf="1" dxf="1">
    <nc r="AJ5">
      <v>23</v>
    </nc>
    <odxf/>
    <ndxf/>
  </rcc>
  <rcc rId="9140" sId="2" odxf="1" dxf="1">
    <nc r="AJ6">
      <v>0</v>
    </nc>
    <odxf>
      <border outline="0">
        <top style="thin">
          <color auto="1"/>
        </top>
      </border>
    </odxf>
    <ndxf>
      <border outline="0">
        <top/>
      </border>
    </ndxf>
  </rcc>
  <rcc rId="9141" sId="2" odxf="1" dxf="1">
    <nc r="AJ7">
      <v>1</v>
    </nc>
    <odxf>
      <border outline="0">
        <top style="thin">
          <color auto="1"/>
        </top>
      </border>
    </odxf>
    <ndxf>
      <border outline="0">
        <top/>
      </border>
    </ndxf>
  </rcc>
  <rcc rId="9142" sId="2" odxf="1" dxf="1">
    <nc r="AJ8">
      <v>1</v>
    </nc>
    <odxf>
      <border outline="0">
        <top style="thin">
          <color auto="1"/>
        </top>
      </border>
    </odxf>
    <ndxf>
      <border outline="0">
        <top/>
      </border>
    </ndxf>
  </rcc>
  <rcc rId="9143" sId="2" odxf="1" dxf="1">
    <nc r="AJ9">
      <v>1</v>
    </nc>
    <odxf>
      <border outline="0">
        <top style="thin">
          <color auto="1"/>
        </top>
      </border>
    </odxf>
    <ndxf>
      <border outline="0">
        <top/>
      </border>
    </ndxf>
  </rcc>
  <rcc rId="9144" sId="2" odxf="1" dxf="1">
    <nc r="AJ10">
      <v>1</v>
    </nc>
    <odxf>
      <border outline="0">
        <top style="thin">
          <color auto="1"/>
        </top>
      </border>
    </odxf>
    <ndxf>
      <border outline="0">
        <top/>
      </border>
    </ndxf>
  </rcc>
  <rcc rId="9145" sId="2" odxf="1" dxf="1">
    <nc r="AJ11">
      <v>1</v>
    </nc>
    <odxf>
      <border outline="0">
        <top style="thin">
          <color auto="1"/>
        </top>
      </border>
    </odxf>
    <ndxf>
      <border outline="0">
        <top/>
      </border>
    </ndxf>
  </rcc>
  <rcc rId="9146" sId="2" odxf="1" dxf="1">
    <nc r="AJ12">
      <v>1</v>
    </nc>
    <odxf>
      <border outline="0">
        <top style="thin">
          <color auto="1"/>
        </top>
      </border>
    </odxf>
    <ndxf>
      <border outline="0">
        <top/>
      </border>
    </ndxf>
  </rcc>
  <rcc rId="9147" sId="2" odxf="1" dxf="1">
    <nc r="AJ13">
      <v>0</v>
    </nc>
    <odxf>
      <border outline="0">
        <top style="thin">
          <color auto="1"/>
        </top>
      </border>
    </odxf>
    <ndxf>
      <border outline="0">
        <top/>
      </border>
    </ndxf>
  </rcc>
  <rcc rId="9148" sId="2" odxf="1" dxf="1">
    <nc r="AJ14">
      <v>0</v>
    </nc>
    <odxf>
      <border outline="0">
        <top style="thin">
          <color auto="1"/>
        </top>
      </border>
    </odxf>
    <ndxf>
      <border outline="0">
        <top/>
      </border>
    </ndxf>
  </rcc>
  <rcc rId="9149" sId="2" odxf="1" dxf="1">
    <nc r="AJ15">
      <v>0</v>
    </nc>
    <odxf>
      <border outline="0">
        <top style="thin">
          <color auto="1"/>
        </top>
      </border>
    </odxf>
    <ndxf>
      <border outline="0">
        <top/>
      </border>
    </ndxf>
  </rcc>
  <rcc rId="9150" sId="2" odxf="1" dxf="1">
    <nc r="AJ16">
      <v>0</v>
    </nc>
    <odxf>
      <border outline="0">
        <top style="thin">
          <color auto="1"/>
        </top>
      </border>
    </odxf>
    <ndxf>
      <border outline="0">
        <top/>
      </border>
    </ndxf>
  </rcc>
  <rcc rId="9151" sId="2" odxf="1" dxf="1">
    <nc r="AJ17">
      <v>1</v>
    </nc>
    <odxf>
      <border outline="0">
        <top style="thin">
          <color auto="1"/>
        </top>
      </border>
    </odxf>
    <ndxf>
      <border outline="0">
        <top/>
      </border>
    </ndxf>
  </rcc>
  <rcc rId="9152" sId="2" odxf="1" dxf="1">
    <nc r="AJ18">
      <v>1</v>
    </nc>
    <odxf>
      <border outline="0">
        <top style="thin">
          <color auto="1"/>
        </top>
      </border>
    </odxf>
    <ndxf>
      <border outline="0">
        <top/>
      </border>
    </ndxf>
  </rcc>
  <rcc rId="9153" sId="2" odxf="1" dxf="1">
    <nc r="AJ19">
      <v>0</v>
    </nc>
    <odxf>
      <border outline="0">
        <top style="thin">
          <color auto="1"/>
        </top>
      </border>
    </odxf>
    <ndxf>
      <border outline="0">
        <top/>
      </border>
    </ndxf>
  </rcc>
  <rcc rId="9154" sId="2" odxf="1" dxf="1">
    <nc r="AJ20">
      <v>1</v>
    </nc>
    <odxf>
      <border outline="0">
        <top style="thin">
          <color auto="1"/>
        </top>
      </border>
    </odxf>
    <ndxf>
      <border outline="0">
        <top/>
      </border>
    </ndxf>
  </rcc>
  <rcc rId="9155" sId="2" odxf="1" dxf="1">
    <nc r="AJ21">
      <v>0</v>
    </nc>
    <odxf>
      <border outline="0">
        <top style="thin">
          <color auto="1"/>
        </top>
      </border>
    </odxf>
    <ndxf>
      <border outline="0">
        <top/>
      </border>
    </ndxf>
  </rcc>
  <rcc rId="9156" sId="2" odxf="1" dxf="1">
    <nc r="AJ22">
      <v>0</v>
    </nc>
    <odxf>
      <border outline="0">
        <top style="thin">
          <color auto="1"/>
        </top>
      </border>
    </odxf>
    <ndxf>
      <border outline="0">
        <top/>
      </border>
    </ndxf>
  </rcc>
  <rcc rId="9157" sId="2" odxf="1" dxf="1">
    <nc r="AJ23">
      <v>0</v>
    </nc>
    <odxf>
      <border outline="0">
        <top style="thin">
          <color auto="1"/>
        </top>
      </border>
    </odxf>
    <ndxf>
      <border outline="0">
        <top/>
      </border>
    </ndxf>
  </rcc>
  <rcc rId="9158" sId="2" odxf="1" dxf="1">
    <nc r="AJ24">
      <v>0</v>
    </nc>
    <odxf>
      <border outline="0">
        <top style="thin">
          <color auto="1"/>
        </top>
      </border>
    </odxf>
    <ndxf>
      <border outline="0">
        <top/>
      </border>
    </ndxf>
  </rcc>
  <rcc rId="9159" sId="2" odxf="1" dxf="1">
    <nc r="AJ25">
      <v>1</v>
    </nc>
    <odxf>
      <border outline="0">
        <top style="thin">
          <color auto="1"/>
        </top>
      </border>
    </odxf>
    <ndxf>
      <border outline="0">
        <top/>
      </border>
    </ndxf>
  </rcc>
  <rcc rId="9160" sId="2" odxf="1" dxf="1">
    <nc r="AJ26">
      <v>0</v>
    </nc>
    <odxf>
      <border outline="0">
        <top style="thin">
          <color auto="1"/>
        </top>
      </border>
    </odxf>
    <ndxf>
      <border outline="0">
        <top/>
      </border>
    </ndxf>
  </rcc>
  <rcc rId="9161" sId="2" odxf="1" dxf="1">
    <nc r="AJ27">
      <v>0</v>
    </nc>
    <odxf>
      <border outline="0">
        <top style="thin">
          <color auto="1"/>
        </top>
      </border>
    </odxf>
    <ndxf>
      <border outline="0">
        <top/>
      </border>
    </ndxf>
  </rcc>
  <rcc rId="9162" sId="2" odxf="1" dxf="1">
    <nc r="AJ28">
      <v>1</v>
    </nc>
    <odxf>
      <border outline="0">
        <top style="thin">
          <color auto="1"/>
        </top>
      </border>
    </odxf>
    <ndxf>
      <border outline="0">
        <top/>
      </border>
    </ndxf>
  </rcc>
  <rcc rId="9163" sId="2" odxf="1" dxf="1">
    <nc r="AJ29">
      <v>1</v>
    </nc>
    <odxf>
      <border outline="0">
        <top style="thin">
          <color auto="1"/>
        </top>
      </border>
    </odxf>
    <ndxf>
      <border outline="0">
        <top/>
      </border>
    </ndxf>
  </rcc>
  <rcc rId="9164" sId="2" odxf="1" dxf="1">
    <nc r="AJ30">
      <v>1</v>
    </nc>
    <odxf>
      <border outline="0">
        <top style="thin">
          <color auto="1"/>
        </top>
      </border>
    </odxf>
    <ndxf>
      <border outline="0">
        <top/>
      </border>
    </ndxf>
  </rcc>
  <rcc rId="9165" sId="2" odxf="1" dxf="1">
    <nc r="AJ31">
      <v>0</v>
    </nc>
    <odxf>
      <border outline="0">
        <top style="thin">
          <color auto="1"/>
        </top>
      </border>
    </odxf>
    <ndxf>
      <border outline="0">
        <top/>
      </border>
    </ndxf>
  </rcc>
  <rcc rId="9166" sId="2" odxf="1" dxf="1">
    <nc r="AJ32">
      <v>0</v>
    </nc>
    <odxf>
      <border outline="0">
        <top style="thin">
          <color auto="1"/>
        </top>
      </border>
    </odxf>
    <ndxf>
      <border outline="0">
        <top/>
      </border>
    </ndxf>
  </rcc>
  <rcc rId="9167" sId="2" odxf="1" dxf="1">
    <nc r="AJ33">
      <v>0</v>
    </nc>
    <odxf>
      <border outline="0">
        <top style="thin">
          <color auto="1"/>
        </top>
      </border>
    </odxf>
    <ndxf>
      <border outline="0">
        <top/>
      </border>
    </ndxf>
  </rcc>
  <rcc rId="9168" sId="2" odxf="1" dxf="1">
    <nc r="AJ34">
      <v>1</v>
    </nc>
    <odxf>
      <border outline="0">
        <top style="thin">
          <color auto="1"/>
        </top>
      </border>
    </odxf>
    <ndxf>
      <border outline="0">
        <top/>
      </border>
    </ndxf>
  </rcc>
  <rcc rId="9169" sId="2" odxf="1" dxf="1">
    <nc r="AJ35">
      <v>1</v>
    </nc>
    <odxf>
      <border outline="0">
        <top style="thin">
          <color auto="1"/>
        </top>
      </border>
    </odxf>
    <ndxf>
      <border outline="0">
        <top/>
      </border>
    </ndxf>
  </rcc>
  <rcc rId="9170" sId="2" odxf="1" dxf="1">
    <nc r="AJ36">
      <v>1</v>
    </nc>
    <odxf>
      <border outline="0">
        <top style="thin">
          <color auto="1"/>
        </top>
      </border>
    </odxf>
    <ndxf>
      <border outline="0">
        <top/>
      </border>
    </ndxf>
  </rcc>
  <rcc rId="9171" sId="2" odxf="1" dxf="1">
    <nc r="AJ37">
      <v>0</v>
    </nc>
    <odxf>
      <border outline="0">
        <top style="thin">
          <color auto="1"/>
        </top>
      </border>
    </odxf>
    <ndxf>
      <border outline="0">
        <top/>
      </border>
    </ndxf>
  </rcc>
  <rcc rId="9172" sId="2" odxf="1" dxf="1">
    <nc r="AJ38">
      <v>0</v>
    </nc>
    <odxf>
      <border outline="0">
        <top style="thin">
          <color auto="1"/>
        </top>
      </border>
    </odxf>
    <ndxf>
      <border outline="0">
        <top/>
      </border>
    </ndxf>
  </rcc>
  <rcc rId="9173" sId="2" odxf="1" dxf="1">
    <nc r="AJ39">
      <v>0</v>
    </nc>
    <odxf>
      <border outline="0">
        <top style="thin">
          <color auto="1"/>
        </top>
      </border>
    </odxf>
    <ndxf>
      <border outline="0">
        <top/>
      </border>
    </ndxf>
  </rcc>
  <rcc rId="9174" sId="2" odxf="1" dxf="1">
    <nc r="AJ40">
      <v>1</v>
    </nc>
    <odxf>
      <border outline="0">
        <top style="thin">
          <color auto="1"/>
        </top>
      </border>
    </odxf>
    <ndxf>
      <border outline="0">
        <top/>
      </border>
    </ndxf>
  </rcc>
  <rcc rId="9175" sId="2" odxf="1" dxf="1">
    <nc r="AJ41">
      <v>0</v>
    </nc>
    <odxf>
      <border outline="0">
        <top style="thin">
          <color auto="1"/>
        </top>
      </border>
    </odxf>
    <ndxf>
      <border outline="0">
        <top/>
      </border>
    </ndxf>
  </rcc>
  <rcc rId="9176" sId="2" odxf="1" dxf="1">
    <nc r="AJ42">
      <v>0</v>
    </nc>
    <odxf>
      <border outline="0">
        <top style="thin">
          <color auto="1"/>
        </top>
      </border>
    </odxf>
    <ndxf>
      <border outline="0">
        <top/>
      </border>
    </ndxf>
  </rcc>
  <rcc rId="9177" sId="2" odxf="1" dxf="1">
    <nc r="AJ43">
      <v>0</v>
    </nc>
    <odxf>
      <border outline="0">
        <top style="thin">
          <color auto="1"/>
        </top>
      </border>
    </odxf>
    <ndxf>
      <border outline="0">
        <top/>
      </border>
    </ndxf>
  </rcc>
  <rcc rId="9178" sId="2" odxf="1" dxf="1">
    <nc r="AJ44">
      <v>0</v>
    </nc>
    <odxf>
      <border outline="0">
        <top style="thin">
          <color auto="1"/>
        </top>
      </border>
    </odxf>
    <ndxf>
      <border outline="0">
        <top/>
      </border>
    </ndxf>
  </rcc>
  <rcc rId="9179" sId="2" odxf="1" dxf="1">
    <nc r="AJ45">
      <v>0</v>
    </nc>
    <odxf>
      <border outline="0">
        <top style="thin">
          <color auto="1"/>
        </top>
      </border>
    </odxf>
    <ndxf>
      <border outline="0">
        <top/>
      </border>
    </ndxf>
  </rcc>
  <rcc rId="9180" sId="2" odxf="1" dxf="1">
    <nc r="AJ46">
      <v>1</v>
    </nc>
    <odxf>
      <border outline="0">
        <top style="thin">
          <color auto="1"/>
        </top>
      </border>
    </odxf>
    <ndxf>
      <border outline="0">
        <top/>
      </border>
    </ndxf>
  </rcc>
  <rcc rId="9181" sId="2" odxf="1" dxf="1">
    <nc r="AJ47">
      <v>0</v>
    </nc>
    <odxf>
      <border outline="0">
        <top style="thin">
          <color auto="1"/>
        </top>
      </border>
    </odxf>
    <ndxf>
      <border outline="0">
        <top/>
      </border>
    </ndxf>
  </rcc>
  <rcc rId="9182" sId="2" odxf="1" dxf="1">
    <nc r="AJ48">
      <v>0</v>
    </nc>
    <odxf>
      <border outline="0">
        <top style="thin">
          <color auto="1"/>
        </top>
      </border>
    </odxf>
    <ndxf>
      <border outline="0">
        <top/>
      </border>
    </ndxf>
  </rcc>
  <rcc rId="9183" sId="2" odxf="1" dxf="1">
    <nc r="AJ3" t="inlineStr">
      <is>
        <t>Entr.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184" sId="2">
    <nc r="AJ49">
      <f>SUM(AJ6:AJ48)</f>
    </nc>
  </rcc>
  <rcc rId="9185" sId="2">
    <oc r="AK49">
      <f>SUM(AF49:AI49)</f>
    </oc>
    <nc r="AK49">
      <f>SUM(AF49:AJ49)</f>
    </nc>
  </rcc>
  <rcv guid="{B8330642-D78A-A741-B4AA-C2CADD0AA33D}" action="delete"/>
  <rdn rId="0" localSheetId="2" customView="1" name="Z_B8330642_D78A_A741_B4AA_C2CADD0AA33D_.wvu.PrintArea" hidden="1" oldHidden="1">
    <formula>Presenzen!$AA$5:$AE$49</formula>
    <oldFormula>Presenzen!$AA$5:$AE$49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88" sId="2">
    <oc r="T5">
      <v>23</v>
    </oc>
    <nc r="T5" t="inlineStr">
      <is>
        <t>24.</t>
      </is>
    </nc>
  </rcc>
  <rcc rId="9189" sId="2">
    <oc r="U5">
      <v>24</v>
    </oc>
    <nc r="U5"/>
  </rcc>
  <rcc rId="9190" sId="2">
    <oc r="U4" t="inlineStr">
      <is>
        <t>Aug.</t>
      </is>
    </oc>
    <nc r="U4"/>
  </rcc>
  <rcc rId="9191" sId="2">
    <oc r="T7">
      <v>1</v>
    </oc>
    <nc r="T7">
      <v>0</v>
    </nc>
  </rcc>
  <rcc rId="9192" sId="2">
    <oc r="T13">
      <v>0</v>
    </oc>
    <nc r="T13">
      <v>1</v>
    </nc>
  </rcc>
  <rcc rId="9193" sId="2">
    <oc r="T19">
      <v>0</v>
    </oc>
    <nc r="T19">
      <v>1</v>
    </nc>
  </rcc>
  <rcc rId="9194" sId="2">
    <oc r="T20">
      <v>1</v>
    </oc>
    <nc r="T20">
      <v>0</v>
    </nc>
  </rcc>
  <rcc rId="9195" sId="2">
    <oc r="T21">
      <v>0</v>
    </oc>
    <nc r="T21">
      <v>1</v>
    </nc>
  </rcc>
  <rcc rId="9196" sId="2">
    <oc r="T23">
      <v>0</v>
    </oc>
    <nc r="T23">
      <v>1</v>
    </nc>
  </rcc>
  <rcc rId="9197" sId="2">
    <oc r="T25">
      <v>1</v>
    </oc>
    <nc r="T25">
      <v>0</v>
    </nc>
  </rcc>
  <rcc rId="9198" sId="2">
    <oc r="T29">
      <v>1</v>
    </oc>
    <nc r="T29">
      <v>0</v>
    </nc>
  </rcc>
  <rcc rId="9199" sId="2">
    <oc r="T34">
      <v>1</v>
    </oc>
    <nc r="T34">
      <v>0</v>
    </nc>
  </rcc>
  <rcc rId="9200" sId="2">
    <oc r="T35">
      <v>1</v>
    </oc>
    <nc r="T35">
      <v>0</v>
    </nc>
  </rcc>
  <rcc rId="9201" sId="2">
    <oc r="T36">
      <v>1</v>
    </oc>
    <nc r="T36">
      <v>0</v>
    </nc>
  </rcc>
  <rcc rId="9202" sId="2">
    <oc r="T46">
      <v>1</v>
    </oc>
    <nc r="T46">
      <v>0</v>
    </nc>
  </rcc>
  <rcv guid="{B8330642-D78A-A741-B4AA-C2CADD0AA33D}" action="delete"/>
  <rdn rId="0" localSheetId="2" customView="1" name="Z_B8330642_D78A_A741_B4AA_C2CADD0AA33D_.wvu.PrintArea" hidden="1" oldHidden="1">
    <formula>Presenzen!$AA$5:$AE$49</formula>
    <oldFormula>Presenzen!$AA$5:$AE$49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05" sId="2">
    <nc r="U4" t="inlineStr">
      <is>
        <t>Sept.</t>
      </is>
    </nc>
  </rcc>
  <rcc rId="9206" sId="2">
    <nc r="U5" t="inlineStr">
      <is>
        <t>7.</t>
      </is>
    </nc>
  </rcc>
  <rcc rId="9207" sId="2">
    <oc r="U7">
      <v>0</v>
    </oc>
    <nc r="U7">
      <v>1</v>
    </nc>
  </rcc>
  <rcc rId="9208" sId="2">
    <oc r="U8">
      <v>0</v>
    </oc>
    <nc r="U8">
      <v>1</v>
    </nc>
  </rcc>
  <rcc rId="9209" sId="2">
    <oc r="U9">
      <v>0</v>
    </oc>
    <nc r="U9">
      <v>1</v>
    </nc>
  </rcc>
  <rcc rId="9210" sId="2">
    <oc r="U10">
      <v>0</v>
    </oc>
    <nc r="U10">
      <v>1</v>
    </nc>
  </rcc>
  <rcc rId="9211" sId="2">
    <oc r="U12">
      <v>0</v>
    </oc>
    <nc r="U12">
      <v>1</v>
    </nc>
  </rcc>
  <rcc rId="9212" sId="2">
    <oc r="U18">
      <v>0</v>
    </oc>
    <nc r="U18">
      <v>1</v>
    </nc>
  </rcc>
  <rcc rId="9213" sId="2">
    <oc r="U22">
      <v>0</v>
    </oc>
    <nc r="U22">
      <v>1</v>
    </nc>
  </rcc>
  <rcc rId="9214" sId="2">
    <oc r="U23">
      <v>0</v>
    </oc>
    <nc r="U23">
      <v>1</v>
    </nc>
  </rcc>
  <rcc rId="9215" sId="2">
    <oc r="U24">
      <v>0</v>
    </oc>
    <nc r="U24">
      <v>1</v>
    </nc>
  </rcc>
  <rcc rId="9216" sId="2">
    <oc r="U25">
      <v>0</v>
    </oc>
    <nc r="U25">
      <v>1</v>
    </nc>
  </rcc>
  <rcc rId="9217" sId="2">
    <oc r="U28">
      <v>0</v>
    </oc>
    <nc r="U28">
      <v>1</v>
    </nc>
  </rcc>
  <rcc rId="9218" sId="2">
    <oc r="U29">
      <v>0</v>
    </oc>
    <nc r="U29">
      <v>1</v>
    </nc>
  </rcc>
  <rcc rId="9219" sId="2">
    <oc r="U33">
      <v>0</v>
    </oc>
    <nc r="U33">
      <v>1</v>
    </nc>
  </rcc>
  <rcc rId="9220" sId="2">
    <oc r="U36">
      <v>0</v>
    </oc>
    <nc r="U36">
      <v>1</v>
    </nc>
  </rcc>
  <rcc rId="9221" sId="2">
    <oc r="U38">
      <v>0</v>
    </oc>
    <nc r="U38">
      <v>1</v>
    </nc>
  </rcc>
  <rcc rId="9222" sId="2">
    <oc r="U44">
      <v>0</v>
    </oc>
    <nc r="U44">
      <v>1</v>
    </nc>
  </rcc>
  <rcv guid="{B8330642-D78A-A741-B4AA-C2CADD0AA33D}" action="delete"/>
  <rdn rId="0" localSheetId="2" customView="1" name="Z_B8330642_D78A_A741_B4AA_C2CADD0AA33D_.wvu.PrintArea" hidden="1" oldHidden="1">
    <formula>Presenzen!$AA$5:$AE$49</formula>
    <oldFormula>Presenzen!$AA$5:$AE$49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225" sId="2" ref="V1:V1048576" action="insertCol"/>
  <rrc rId="9226" sId="2" ref="W1:W1048576" action="insertCol"/>
  <rcc rId="9227" sId="2">
    <nc r="V4" t="inlineStr">
      <is>
        <t>Sept.</t>
      </is>
    </nc>
  </rcc>
  <rcc rId="9228" sId="2">
    <nc r="V5" t="inlineStr">
      <is>
        <t>18.</t>
      </is>
    </nc>
  </rcc>
  <rcc rId="9229" sId="2">
    <nc r="V6">
      <v>1</v>
    </nc>
  </rcc>
  <rcc rId="9230" sId="2">
    <nc r="V7">
      <v>1</v>
    </nc>
  </rcc>
  <rcc rId="9231" sId="2">
    <nc r="V11">
      <v>1</v>
    </nc>
  </rcc>
  <rcc rId="9232" sId="2">
    <nc r="V12">
      <v>1</v>
    </nc>
  </rcc>
  <rcc rId="9233" sId="2">
    <nc r="V8">
      <v>0</v>
    </nc>
  </rcc>
  <rcc rId="9234" sId="2">
    <nc r="V9">
      <v>0</v>
    </nc>
  </rcc>
  <rcc rId="9235" sId="2">
    <nc r="V10">
      <v>0</v>
    </nc>
  </rcc>
  <rcc rId="9236" sId="2">
    <nc r="V13">
      <v>0</v>
    </nc>
  </rcc>
  <rcc rId="9237" sId="2">
    <nc r="V14">
      <v>0</v>
    </nc>
  </rcc>
  <rcc rId="9238" sId="2">
    <nc r="V15">
      <v>0</v>
    </nc>
  </rcc>
  <rcc rId="9239" sId="2">
    <nc r="V16">
      <v>0</v>
    </nc>
  </rcc>
  <rcc rId="9240" sId="2">
    <nc r="V17">
      <v>0</v>
    </nc>
  </rcc>
  <rcc rId="9241" sId="2">
    <nc r="V18">
      <v>0</v>
    </nc>
  </rcc>
  <rcc rId="9242" sId="2">
    <nc r="V19">
      <v>0</v>
    </nc>
  </rcc>
  <rcc rId="9243" sId="2">
    <nc r="V20">
      <v>0</v>
    </nc>
  </rcc>
  <rcc rId="9244" sId="2">
    <nc r="V21">
      <v>0</v>
    </nc>
  </rcc>
  <rcc rId="9245" sId="2">
    <nc r="V22">
      <v>1</v>
    </nc>
  </rcc>
  <rcc rId="9246" sId="2">
    <nc r="V23">
      <v>1</v>
    </nc>
  </rcc>
  <rcc rId="9247" sId="2">
    <nc r="V24">
      <v>0</v>
    </nc>
  </rcc>
  <rcc rId="9248" sId="2">
    <nc r="V25">
      <v>1</v>
    </nc>
  </rcc>
  <rcc rId="9249" sId="2">
    <nc r="V26">
      <v>0</v>
    </nc>
  </rcc>
  <rcc rId="9250" sId="2">
    <nc r="V27">
      <v>0</v>
    </nc>
  </rcc>
  <rcc rId="9251" sId="2">
    <nc r="V28">
      <v>0</v>
    </nc>
  </rcc>
  <rcc rId="9252" sId="2">
    <nc r="V29">
      <v>1</v>
    </nc>
  </rcc>
  <rcc rId="9253" sId="2">
    <nc r="V30">
      <v>0</v>
    </nc>
  </rcc>
  <rcc rId="9254" sId="2">
    <nc r="V31">
      <v>0</v>
    </nc>
  </rcc>
  <rcc rId="9255" sId="2">
    <nc r="V32">
      <v>0</v>
    </nc>
  </rcc>
  <rcc rId="9256" sId="2">
    <nc r="V33">
      <v>0</v>
    </nc>
  </rcc>
  <rcc rId="9257" sId="2">
    <nc r="V34">
      <v>0</v>
    </nc>
  </rcc>
  <rcc rId="9258" sId="2">
    <nc r="V35">
      <v>0</v>
    </nc>
  </rcc>
  <rcc rId="9259" sId="2">
    <nc r="V36">
      <v>0</v>
    </nc>
  </rcc>
  <rcc rId="9260" sId="2">
    <nc r="V37">
      <v>1</v>
    </nc>
  </rcc>
  <rcc rId="9261" sId="2">
    <nc r="V38">
      <v>0</v>
    </nc>
  </rcc>
  <rcc rId="9262" sId="2">
    <nc r="V39">
      <v>0</v>
    </nc>
  </rcc>
  <rcc rId="9263" sId="2">
    <nc r="V40">
      <v>0</v>
    </nc>
  </rcc>
  <rcc rId="9264" sId="2">
    <nc r="V41">
      <v>0</v>
    </nc>
  </rcc>
  <rcc rId="9265" sId="2">
    <nc r="V42">
      <v>0</v>
    </nc>
  </rcc>
  <rcc rId="9266" sId="2">
    <nc r="V43">
      <v>0</v>
    </nc>
  </rcc>
  <rcc rId="9267" sId="2">
    <nc r="V44">
      <v>0</v>
    </nc>
  </rcc>
  <rcc rId="9268" sId="2">
    <nc r="V45">
      <v>0</v>
    </nc>
  </rcc>
  <rcc rId="9269" sId="2">
    <nc r="V46">
      <v>0</v>
    </nc>
  </rcc>
  <rcc rId="9270" sId="2">
    <nc r="V47">
      <v>1</v>
    </nc>
  </rcc>
  <rcc rId="9271" sId="2">
    <nc r="V48">
      <v>0</v>
    </nc>
  </rcc>
  <rcc rId="9272" sId="2">
    <nc r="V49">
      <f>SUM(V6:V48)</f>
    </nc>
  </rcc>
  <rcc rId="9273" sId="2">
    <oc r="T3" t="inlineStr">
      <is>
        <t>SISH</t>
      </is>
    </oc>
    <nc r="T3" t="inlineStr">
      <is>
        <t>CISH</t>
      </is>
    </nc>
  </rcc>
  <rcc rId="9274" sId="2">
    <oc r="U3" t="inlineStr">
      <is>
        <t>SISH</t>
      </is>
    </oc>
    <nc r="U3" t="inlineStr">
      <is>
        <t>CISH</t>
      </is>
    </nc>
  </rcc>
  <rcc rId="9275" sId="2">
    <nc r="W3" t="inlineStr">
      <is>
        <t>CISH</t>
      </is>
    </nc>
  </rcc>
  <rcc rId="9276" sId="2">
    <oc r="X3" t="inlineStr">
      <is>
        <t>SISH</t>
      </is>
    </oc>
    <nc r="X3" t="inlineStr">
      <is>
        <t>CISH</t>
      </is>
    </nc>
  </rcc>
  <rcc rId="9277" sId="2">
    <nc r="V3" t="inlineStr">
      <is>
        <t>CISH/FR</t>
      </is>
    </nc>
  </rcc>
  <rcc rId="9278" sId="2">
    <nc r="W5" t="inlineStr">
      <is>
        <t>21.</t>
      </is>
    </nc>
  </rcc>
  <rcc rId="9279" sId="2">
    <nc r="W6">
      <v>0</v>
    </nc>
  </rcc>
  <rcc rId="9280" sId="2">
    <nc r="W7">
      <v>0</v>
    </nc>
  </rcc>
  <rcc rId="9281" sId="2">
    <nc r="W8">
      <v>1</v>
    </nc>
  </rcc>
  <rcc rId="9282" sId="2">
    <nc r="W9">
      <v>1</v>
    </nc>
  </rcc>
  <rcc rId="9283" sId="2">
    <nc r="W10">
      <v>1</v>
    </nc>
  </rcc>
  <rcc rId="9284" sId="2">
    <nc r="W11">
      <v>0</v>
    </nc>
  </rcc>
  <rcc rId="9285" sId="2">
    <nc r="W12">
      <v>1</v>
    </nc>
  </rcc>
  <rcc rId="9286" sId="2">
    <nc r="W13">
      <v>0</v>
    </nc>
  </rcc>
  <rcc rId="9287" sId="2">
    <nc r="W14">
      <v>1</v>
    </nc>
  </rcc>
  <rcc rId="9288" sId="2">
    <nc r="W15">
      <v>0</v>
    </nc>
  </rcc>
  <rcc rId="9289" sId="2">
    <nc r="W16">
      <v>0</v>
    </nc>
  </rcc>
  <rcc rId="9290" sId="2">
    <nc r="W17">
      <v>0</v>
    </nc>
  </rcc>
  <rcc rId="9291" sId="2">
    <nc r="W18">
      <v>1</v>
    </nc>
  </rcc>
  <rcc rId="9292" sId="2">
    <nc r="W19">
      <v>0</v>
    </nc>
  </rcc>
  <rcc rId="9293" sId="2">
    <nc r="W20">
      <v>0</v>
    </nc>
  </rcc>
  <rcc rId="9294" sId="2">
    <nc r="W21">
      <v>0</v>
    </nc>
  </rcc>
  <rcc rId="9295" sId="2">
    <nc r="W22">
      <v>0</v>
    </nc>
  </rcc>
  <rcc rId="9296" sId="2">
    <nc r="W23">
      <v>0</v>
    </nc>
  </rcc>
  <rcc rId="9297" sId="2">
    <nc r="W24">
      <v>0</v>
    </nc>
  </rcc>
  <rcc rId="9298" sId="2">
    <nc r="W25">
      <v>1</v>
    </nc>
  </rcc>
  <rcc rId="9299" sId="2">
    <nc r="W26">
      <v>1</v>
    </nc>
  </rcc>
  <rcc rId="9300" sId="2">
    <nc r="W27">
      <v>0</v>
    </nc>
  </rcc>
  <rcc rId="9301" sId="2">
    <nc r="W28">
      <v>1</v>
    </nc>
  </rcc>
  <rcc rId="9302" sId="2">
    <nc r="W29">
      <v>0</v>
    </nc>
  </rcc>
  <rcc rId="9303" sId="2">
    <nc r="W30">
      <v>1</v>
    </nc>
  </rcc>
  <rcc rId="9304" sId="2">
    <nc r="W31">
      <v>0</v>
    </nc>
  </rcc>
  <rcc rId="9305" sId="2">
    <nc r="W32">
      <v>0</v>
    </nc>
  </rcc>
  <rcc rId="9306" sId="2">
    <nc r="W33">
      <v>1</v>
    </nc>
  </rcc>
  <rcc rId="9307" sId="2">
    <nc r="W35">
      <v>1</v>
    </nc>
  </rcc>
  <rcc rId="9308" sId="2">
    <nc r="W36">
      <v>1</v>
    </nc>
  </rcc>
  <rcc rId="9309" sId="2">
    <nc r="W37">
      <v>1</v>
    </nc>
  </rcc>
  <rcc rId="9310" sId="2">
    <nc r="W34">
      <v>0</v>
    </nc>
  </rcc>
  <rcc rId="9311" sId="2">
    <nc r="W38">
      <v>0</v>
    </nc>
  </rcc>
  <rcc rId="9312" sId="2">
    <nc r="W39">
      <v>0</v>
    </nc>
  </rcc>
  <rcc rId="9313" sId="2">
    <nc r="W40">
      <v>1</v>
    </nc>
  </rcc>
  <rcc rId="9314" sId="2">
    <nc r="W41">
      <v>0</v>
    </nc>
  </rcc>
  <rcc rId="9315" sId="2">
    <nc r="W42">
      <v>1</v>
    </nc>
  </rcc>
  <rcc rId="9316" sId="2">
    <nc r="W43">
      <v>0</v>
    </nc>
  </rcc>
  <rcc rId="9317" sId="2">
    <nc r="W44">
      <v>0</v>
    </nc>
  </rcc>
  <rcc rId="9318" sId="2">
    <nc r="W45">
      <v>0</v>
    </nc>
  </rcc>
  <rcc rId="9319" sId="2">
    <nc r="W46">
      <v>1</v>
    </nc>
  </rcc>
  <rcc rId="9320" sId="2">
    <nc r="W47">
      <v>0</v>
    </nc>
  </rcc>
  <rcc rId="9321" sId="2">
    <nc r="W48">
      <v>0</v>
    </nc>
  </rcc>
  <rcc rId="9322" sId="2">
    <nc r="W49">
      <f>SUM(W6:W48)</f>
    </nc>
  </rcc>
  <rrc rId="9323" sId="2" ref="X1:X1048576" action="insertCol"/>
  <rcc rId="9324" sId="2">
    <nc r="X3" t="inlineStr">
      <is>
        <t>CISH</t>
      </is>
    </nc>
  </rcc>
  <rcc rId="9325" sId="2">
    <nc r="W4" t="inlineStr">
      <is>
        <t>Sept.</t>
      </is>
    </nc>
  </rcc>
  <rcv guid="{B8330642-D78A-A741-B4AA-C2CADD0AA33D}" action="delete"/>
  <rdn rId="0" localSheetId="2" customView="1" name="Z_B8330642_D78A_A741_B4AA_C2CADD0AA33D_.wvu.PrintArea" hidden="1" oldHidden="1">
    <formula>Presenzen!$AD$5:$AH$49</formula>
    <oldFormula>Presenzen!$AD$5:$AH$49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28" sId="2">
    <oc r="W5" t="inlineStr">
      <is>
        <t>21.</t>
      </is>
    </oc>
    <nc r="W5" t="inlineStr">
      <is>
        <t>20.</t>
      </is>
    </nc>
  </rcc>
  <rcc rId="9329" sId="2">
    <nc r="X4" t="inlineStr">
      <is>
        <t>Sept.</t>
      </is>
    </nc>
  </rcc>
  <rcc rId="9330" sId="2">
    <nc r="X5" t="inlineStr">
      <is>
        <t>21.</t>
      </is>
    </nc>
  </rcc>
  <rcc rId="9331" sId="2">
    <nc r="X6">
      <v>0</v>
    </nc>
  </rcc>
  <rcc rId="9332" sId="2">
    <nc r="X7">
      <v>1</v>
    </nc>
  </rcc>
  <rcc rId="9333" sId="2">
    <nc r="X8">
      <v>1</v>
    </nc>
  </rcc>
  <rcc rId="9334" sId="2">
    <nc r="X9">
      <v>1</v>
    </nc>
  </rcc>
  <rcc rId="9335" sId="2">
    <nc r="X10">
      <v>1</v>
    </nc>
  </rcc>
  <rcc rId="9336" sId="2">
    <nc r="X11">
      <v>0</v>
    </nc>
  </rcc>
  <rcc rId="9337" sId="2">
    <nc r="X12">
      <v>0</v>
    </nc>
  </rcc>
  <rcc rId="9338" sId="2">
    <nc r="X13">
      <v>0</v>
    </nc>
  </rcc>
  <rcc rId="9339" sId="2">
    <nc r="X14">
      <v>1</v>
    </nc>
  </rcc>
  <rcc rId="9340" sId="2">
    <nc r="X15">
      <v>1</v>
    </nc>
  </rcc>
  <rcc rId="9341" sId="2">
    <nc r="X16">
      <v>0</v>
    </nc>
  </rcc>
  <rcc rId="9342" sId="2">
    <nc r="X17">
      <v>0</v>
    </nc>
  </rcc>
  <rcc rId="9343" sId="2">
    <nc r="X18">
      <v>1</v>
    </nc>
  </rcc>
  <rcc rId="9344" sId="2">
    <nc r="X19">
      <v>0</v>
    </nc>
  </rcc>
  <rcc rId="9345" sId="2">
    <nc r="X20">
      <v>1</v>
    </nc>
  </rcc>
  <rcc rId="9346" sId="2">
    <nc r="X21">
      <v>1</v>
    </nc>
  </rcc>
  <rcc rId="9347" sId="2">
    <nc r="X22">
      <v>1</v>
    </nc>
  </rcc>
  <rcc rId="9348" sId="2">
    <nc r="X23">
      <v>1</v>
    </nc>
  </rcc>
  <rcc rId="9349" sId="2">
    <nc r="X24">
      <v>1</v>
    </nc>
  </rcc>
  <rcc rId="9350" sId="2">
    <nc r="X25">
      <v>1</v>
    </nc>
  </rcc>
  <rcc rId="9351" sId="2">
    <nc r="X26">
      <v>0</v>
    </nc>
  </rcc>
  <rcc rId="9352" sId="2">
    <nc r="X27">
      <v>0</v>
    </nc>
  </rcc>
  <rcc rId="9353" sId="2">
    <nc r="X28">
      <v>1</v>
    </nc>
  </rcc>
  <rcc rId="9354" sId="2">
    <nc r="X29">
      <v>1</v>
    </nc>
  </rcc>
  <rcc rId="9355" sId="2">
    <nc r="X30">
      <v>0</v>
    </nc>
  </rcc>
  <rcc rId="9356" sId="2">
    <nc r="X31">
      <v>0</v>
    </nc>
  </rcc>
  <rcc rId="9357" sId="2">
    <nc r="X32">
      <v>0</v>
    </nc>
  </rcc>
  <rcc rId="9358" sId="2">
    <nc r="X33">
      <v>1</v>
    </nc>
  </rcc>
  <rcc rId="9359" sId="2">
    <nc r="X34">
      <v>0</v>
    </nc>
  </rcc>
  <rcc rId="9360" sId="2">
    <nc r="X35">
      <v>0</v>
    </nc>
  </rcc>
  <rcc rId="9361" sId="2">
    <nc r="X36">
      <v>1</v>
    </nc>
  </rcc>
  <rcc rId="9362" sId="2">
    <nc r="X37">
      <v>1</v>
    </nc>
  </rcc>
  <rcc rId="9363" sId="2">
    <nc r="X38">
      <v>0</v>
    </nc>
  </rcc>
  <rcc rId="9364" sId="2">
    <nc r="X39">
      <v>0</v>
    </nc>
  </rcc>
  <rcc rId="9365" sId="2">
    <nc r="X40">
      <v>1</v>
    </nc>
  </rcc>
  <rcc rId="9366" sId="2">
    <nc r="X41">
      <v>0</v>
    </nc>
  </rcc>
  <rcc rId="9367" sId="2">
    <nc r="X42">
      <v>0</v>
    </nc>
  </rcc>
  <rcc rId="9368" sId="2">
    <nc r="X43">
      <v>0</v>
    </nc>
  </rcc>
  <rcc rId="9369" sId="2">
    <nc r="X44">
      <v>0</v>
    </nc>
  </rcc>
  <rcc rId="9370" sId="2">
    <nc r="X45">
      <v>0</v>
    </nc>
  </rcc>
  <rcc rId="9371" sId="2">
    <nc r="X46">
      <v>0</v>
    </nc>
  </rcc>
  <rcc rId="9372" sId="2">
    <nc r="X47">
      <v>0</v>
    </nc>
  </rcc>
  <rcc rId="9373" sId="2">
    <nc r="X48">
      <v>0</v>
    </nc>
  </rcc>
  <rcc rId="9374" sId="2">
    <nc r="X49">
      <f>SUM(X6:X48)</f>
    </nc>
  </rcc>
  <rrc rId="9375" sId="2" ref="Y1:Y1048576" action="insertCol"/>
  <rcc rId="9376" sId="2">
    <nc r="Y8">
      <v>0</v>
    </nc>
  </rcc>
  <rcc rId="9377" sId="2">
    <nc r="Y10">
      <v>0</v>
    </nc>
  </rcc>
  <rcc rId="9378" sId="2">
    <nc r="Y11">
      <v>0</v>
    </nc>
  </rcc>
  <rcc rId="9379" sId="2">
    <nc r="Y12">
      <v>0</v>
    </nc>
  </rcc>
  <rcc rId="9380" sId="2">
    <nc r="Y13">
      <v>0</v>
    </nc>
  </rcc>
  <rcc rId="9381" sId="2">
    <nc r="Y14">
      <v>0</v>
    </nc>
  </rcc>
  <rcc rId="9382" sId="2">
    <nc r="Y15">
      <v>0</v>
    </nc>
  </rcc>
  <rcc rId="9383" sId="2">
    <nc r="Y16">
      <v>0</v>
    </nc>
  </rcc>
  <rcc rId="9384" sId="2">
    <nc r="Y17">
      <v>0</v>
    </nc>
  </rcc>
  <rcc rId="9385" sId="2">
    <nc r="Y18">
      <v>0</v>
    </nc>
  </rcc>
  <rcc rId="9386" sId="2">
    <nc r="Y19">
      <v>0</v>
    </nc>
  </rcc>
  <rcc rId="9387" sId="2">
    <nc r="Y20">
      <v>0</v>
    </nc>
  </rcc>
  <rcc rId="9388" sId="2">
    <nc r="Y23">
      <v>0</v>
    </nc>
  </rcc>
  <rcc rId="9389" sId="2">
    <nc r="Y24">
      <v>0</v>
    </nc>
  </rcc>
  <rcc rId="9390" sId="2">
    <nc r="Y26">
      <v>0</v>
    </nc>
  </rcc>
  <rcc rId="9391" sId="2">
    <nc r="Y27">
      <v>0</v>
    </nc>
  </rcc>
  <rcc rId="9392" sId="2">
    <nc r="Y30">
      <v>0</v>
    </nc>
  </rcc>
  <rcc rId="9393" sId="2">
    <nc r="Y31">
      <v>0</v>
    </nc>
  </rcc>
  <rcc rId="9394" sId="2">
    <nc r="Y33">
      <v>0</v>
    </nc>
  </rcc>
  <rcc rId="9395" sId="2">
    <nc r="Y34">
      <v>0</v>
    </nc>
  </rcc>
  <rcc rId="9396" sId="2">
    <nc r="Y35">
      <v>0</v>
    </nc>
  </rcc>
  <rcc rId="9397" sId="2">
    <nc r="Y38">
      <v>0</v>
    </nc>
  </rcc>
  <rcc rId="9398" sId="2">
    <nc r="Y39">
      <v>0</v>
    </nc>
  </rcc>
  <rcc rId="9399" sId="2">
    <nc r="Y41">
      <v>0</v>
    </nc>
  </rcc>
  <rcc rId="9400" sId="2">
    <nc r="Y42">
      <v>0</v>
    </nc>
  </rcc>
  <rcc rId="9401" sId="2">
    <nc r="Y43">
      <v>0</v>
    </nc>
  </rcc>
  <rcc rId="9402" sId="2">
    <nc r="Y44">
      <v>0</v>
    </nc>
  </rcc>
  <rcc rId="9403" sId="2">
    <nc r="Y45">
      <v>0</v>
    </nc>
  </rcc>
  <rcc rId="9404" sId="2">
    <nc r="Y46">
      <v>0</v>
    </nc>
  </rcc>
  <rcc rId="9405" sId="2">
    <nc r="Y47">
      <v>0</v>
    </nc>
  </rcc>
  <rcc rId="9406" sId="2">
    <nc r="Y48">
      <v>0</v>
    </nc>
  </rcc>
  <rcc rId="9407" sId="2">
    <nc r="Y49">
      <f>SUM(Y6:Y48)</f>
    </nc>
  </rcc>
  <rrc rId="9408" sId="2" ref="Y1:Y1048576" action="insertCol"/>
  <rrc rId="9409" sId="2" ref="Y1:Z1048576" action="insertCol"/>
  <rcc rId="9410" sId="2">
    <nc r="Z3" t="inlineStr">
      <is>
        <t>CISH</t>
      </is>
    </nc>
  </rcc>
  <rcc rId="9411" sId="2">
    <nc r="Y6">
      <v>0</v>
    </nc>
  </rcc>
  <rcc rId="9412" sId="2">
    <nc r="Y7">
      <v>0</v>
    </nc>
  </rcc>
  <rcc rId="9413" sId="2">
    <nc r="Y8">
      <v>0</v>
    </nc>
  </rcc>
  <rcc rId="9414" sId="2">
    <nc r="Y10">
      <v>0</v>
    </nc>
  </rcc>
  <rcc rId="9415" sId="2">
    <nc r="Z10">
      <v>0</v>
    </nc>
  </rcc>
  <rcc rId="9416" sId="2">
    <nc r="Y11">
      <v>0</v>
    </nc>
  </rcc>
  <rcc rId="9417" sId="2">
    <nc r="Z11">
      <v>0</v>
    </nc>
  </rcc>
  <rcc rId="9418" sId="2">
    <nc r="Y12">
      <v>0</v>
    </nc>
  </rcc>
  <rcc rId="9419" sId="2">
    <nc r="Y13">
      <v>0</v>
    </nc>
  </rcc>
  <rcc rId="9420" sId="2">
    <nc r="Z13">
      <v>0</v>
    </nc>
  </rcc>
  <rcc rId="9421" sId="2">
    <nc r="Y14">
      <v>0</v>
    </nc>
  </rcc>
  <rcc rId="9422" sId="2">
    <nc r="Y15">
      <v>0</v>
    </nc>
  </rcc>
  <rcc rId="9423" sId="2">
    <nc r="Z15">
      <v>0</v>
    </nc>
  </rcc>
  <rcc rId="9424" sId="2">
    <nc r="Y16">
      <v>0</v>
    </nc>
  </rcc>
  <rcc rId="9425" sId="2">
    <nc r="Z16">
      <v>0</v>
    </nc>
  </rcc>
  <rcc rId="9426" sId="2">
    <nc r="Y17">
      <v>0</v>
    </nc>
  </rcc>
  <rcc rId="9427" sId="2">
    <nc r="Z17">
      <v>0</v>
    </nc>
  </rcc>
  <rcc rId="9428" sId="2">
    <nc r="Y18">
      <v>0</v>
    </nc>
  </rcc>
  <rcc rId="9429" sId="2">
    <nc r="Z18">
      <v>0</v>
    </nc>
  </rcc>
  <rcc rId="9430" sId="2">
    <nc r="Y19">
      <v>0</v>
    </nc>
  </rcc>
  <rcc rId="9431" sId="2">
    <nc r="Z19">
      <v>0</v>
    </nc>
  </rcc>
  <rcc rId="9432" sId="2">
    <nc r="Y20">
      <v>0</v>
    </nc>
  </rcc>
  <rcc rId="9433" sId="2">
    <nc r="Z20">
      <v>0</v>
    </nc>
  </rcc>
  <rcc rId="9434" sId="2">
    <nc r="Y22">
      <v>0</v>
    </nc>
  </rcc>
  <rcc rId="9435" sId="2">
    <nc r="Z22">
      <v>0</v>
    </nc>
  </rcc>
  <rcc rId="9436" sId="2">
    <nc r="Y23">
      <v>0</v>
    </nc>
  </rcc>
  <rcc rId="9437" sId="2">
    <nc r="Z23">
      <v>0</v>
    </nc>
  </rcc>
  <rcc rId="9438" sId="2">
    <nc r="Y24">
      <v>0</v>
    </nc>
  </rcc>
  <rcc rId="9439" sId="2">
    <nc r="Z24">
      <v>0</v>
    </nc>
  </rcc>
  <rcc rId="9440" sId="2">
    <nc r="Y25">
      <v>0</v>
    </nc>
  </rcc>
  <rcc rId="9441" sId="2">
    <nc r="Z25">
      <v>0</v>
    </nc>
  </rcc>
  <rcc rId="9442" sId="2">
    <nc r="Y26">
      <v>0</v>
    </nc>
  </rcc>
  <rcc rId="9443" sId="2">
    <nc r="Z26">
      <v>0</v>
    </nc>
  </rcc>
  <rcc rId="9444" sId="2">
    <nc r="Y27">
      <v>0</v>
    </nc>
  </rcc>
  <rcc rId="9445" sId="2">
    <nc r="Z27">
      <v>0</v>
    </nc>
  </rcc>
  <rcc rId="9446" sId="2">
    <nc r="Z29">
      <v>0</v>
    </nc>
  </rcc>
  <rcc rId="9447" sId="2">
    <nc r="Z30">
      <v>0</v>
    </nc>
  </rcc>
  <rcc rId="9448" sId="2">
    <nc r="Y31">
      <v>0</v>
    </nc>
  </rcc>
  <rcc rId="9449" sId="2">
    <nc r="Z31">
      <v>0</v>
    </nc>
  </rcc>
  <rcc rId="9450" sId="2">
    <nc r="Y32">
      <v>0</v>
    </nc>
  </rcc>
  <rcc rId="9451" sId="2">
    <nc r="Z32">
      <v>0</v>
    </nc>
  </rcc>
  <rcc rId="9452" sId="2">
    <nc r="Z33">
      <v>0</v>
    </nc>
  </rcc>
  <rcc rId="9453" sId="2">
    <nc r="Y34">
      <v>0</v>
    </nc>
  </rcc>
  <rcc rId="9454" sId="2">
    <nc r="Z34">
      <v>0</v>
    </nc>
  </rcc>
  <rcc rId="9455" sId="2">
    <nc r="Y35">
      <v>0</v>
    </nc>
  </rcc>
  <rcc rId="9456" sId="2">
    <nc r="Z35">
      <v>0</v>
    </nc>
  </rcc>
  <rcc rId="9457" sId="2">
    <nc r="Y36">
      <v>0</v>
    </nc>
  </rcc>
  <rcc rId="9458" sId="2">
    <nc r="Z36">
      <v>0</v>
    </nc>
  </rcc>
  <rcc rId="9459" sId="2">
    <nc r="Z37">
      <v>0</v>
    </nc>
  </rcc>
  <rcc rId="9460" sId="2">
    <nc r="Y38">
      <v>0</v>
    </nc>
  </rcc>
  <rcc rId="9461" sId="2">
    <nc r="Y39">
      <v>0</v>
    </nc>
  </rcc>
  <rcc rId="9462" sId="2">
    <nc r="Z39">
      <v>0</v>
    </nc>
  </rcc>
  <rcc rId="9463" sId="2">
    <nc r="Y40">
      <v>0</v>
    </nc>
  </rcc>
  <rcc rId="9464" sId="2">
    <nc r="Y41">
      <v>0</v>
    </nc>
  </rcc>
  <rcc rId="9465" sId="2">
    <nc r="Z41">
      <v>0</v>
    </nc>
  </rcc>
  <rcc rId="9466" sId="2">
    <nc r="Y42">
      <v>0</v>
    </nc>
  </rcc>
  <rcc rId="9467" sId="2">
    <nc r="Z42">
      <v>0</v>
    </nc>
  </rcc>
  <rcc rId="9468" sId="2">
    <nc r="Y43">
      <v>0</v>
    </nc>
  </rcc>
  <rcc rId="9469" sId="2">
    <nc r="Z43">
      <v>0</v>
    </nc>
  </rcc>
  <rcc rId="9470" sId="2">
    <nc r="Y44">
      <v>0</v>
    </nc>
  </rcc>
  <rcc rId="9471" sId="2">
    <nc r="Y45">
      <v>0</v>
    </nc>
  </rcc>
  <rcc rId="9472" sId="2">
    <nc r="Z45">
      <v>0</v>
    </nc>
  </rcc>
  <rcc rId="9473" sId="2">
    <nc r="Y46">
      <v>0</v>
    </nc>
  </rcc>
  <rcc rId="9474" sId="2">
    <nc r="Z46">
      <v>0</v>
    </nc>
  </rcc>
  <rcc rId="9475" sId="2">
    <nc r="Y47">
      <v>0</v>
    </nc>
  </rcc>
  <rcc rId="9476" sId="2">
    <nc r="Z47">
      <v>0</v>
    </nc>
  </rcc>
  <rcc rId="9477" sId="2">
    <nc r="Y48">
      <v>0</v>
    </nc>
  </rcc>
  <rcc rId="9478" sId="2">
    <nc r="Z48">
      <v>0</v>
    </nc>
  </rcc>
  <rcc rId="9479" sId="2">
    <nc r="Y49">
      <f>SUM(Y6:Y48)</f>
    </nc>
  </rcc>
  <rcc rId="9480" sId="2">
    <nc r="Z49">
      <f>SUM(Z6:Z48)</f>
    </nc>
  </rcc>
  <rrc rId="9481" sId="2" ref="AA1:AA1048576" action="insertCol"/>
  <rcc rId="9482" sId="2">
    <nc r="AA3" t="inlineStr">
      <is>
        <t>CISH</t>
      </is>
    </nc>
  </rcc>
  <rcc rId="9483" sId="2">
    <nc r="AB3" t="inlineStr">
      <is>
        <t>CISH</t>
      </is>
    </nc>
  </rcc>
  <rrc rId="9484" sId="2" ref="AS1:AS1048576" action="insertCol"/>
  <rcc rId="9485" sId="2" odxf="1" dxf="1">
    <nc r="AS3" t="inlineStr">
      <is>
        <t>Entr.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AS4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</rfmt>
  <rcc rId="9486" sId="2">
    <nc r="AS4" t="inlineStr">
      <is>
        <t>Oct.</t>
      </is>
    </nc>
  </rcc>
  <rcc rId="9487" sId="2">
    <nc r="AS5" t="inlineStr">
      <is>
        <t>4.</t>
      </is>
    </nc>
  </rcc>
  <rcc rId="9488" sId="2">
    <nc r="AS6">
      <v>0</v>
    </nc>
  </rcc>
  <rcc rId="9489" sId="2">
    <nc r="AS7">
      <v>1</v>
    </nc>
  </rcc>
  <rcc rId="9490" sId="2">
    <nc r="AS8">
      <v>1</v>
    </nc>
  </rcc>
  <rcc rId="9491" sId="2">
    <nc r="AS9">
      <v>1</v>
    </nc>
  </rcc>
  <rcc rId="9492" sId="2">
    <nc r="AS10">
      <v>0</v>
    </nc>
  </rcc>
  <rcc rId="9493" sId="2">
    <nc r="AS11">
      <v>1</v>
    </nc>
  </rcc>
  <rcc rId="9494" sId="2">
    <nc r="AS12">
      <v>0</v>
    </nc>
  </rcc>
  <rcc rId="9495" sId="2">
    <nc r="AS13">
      <v>0</v>
    </nc>
  </rcc>
  <rcc rId="9496" sId="2">
    <nc r="AS14">
      <v>0</v>
    </nc>
  </rcc>
  <rcc rId="9497" sId="2">
    <nc r="AS15">
      <v>0</v>
    </nc>
  </rcc>
  <rcc rId="9498" sId="2">
    <nc r="AS16">
      <v>0</v>
    </nc>
  </rcc>
  <rcc rId="9499" sId="2">
    <nc r="AS17">
      <v>0</v>
    </nc>
  </rcc>
  <rcc rId="9500" sId="2">
    <nc r="AS18">
      <v>1</v>
    </nc>
  </rcc>
  <rcc rId="9501" sId="2">
    <nc r="AS19">
      <v>0</v>
    </nc>
  </rcc>
  <rcc rId="9502" sId="2">
    <nc r="AS20">
      <v>0</v>
    </nc>
  </rcc>
  <rcc rId="9503" sId="2">
    <nc r="AS21">
      <v>1</v>
    </nc>
  </rcc>
  <rcc rId="9504" sId="2">
    <nc r="AS22">
      <v>1</v>
    </nc>
  </rcc>
  <rcc rId="9505" sId="2">
    <nc r="AS23">
      <v>1</v>
    </nc>
  </rcc>
  <rcc rId="9506" sId="2">
    <nc r="AS24">
      <v>0</v>
    </nc>
  </rcc>
  <rcc rId="9507" sId="2">
    <nc r="AS25">
      <v>1</v>
    </nc>
  </rcc>
  <rcc rId="9508" sId="2">
    <nc r="AS26">
      <v>0</v>
    </nc>
  </rcc>
  <rcc rId="9509" sId="2">
    <nc r="AS27">
      <v>0</v>
    </nc>
  </rcc>
  <rcc rId="9510" sId="2">
    <nc r="AS28">
      <v>1</v>
    </nc>
  </rcc>
  <rcc rId="9511" sId="2">
    <nc r="AS29">
      <v>0</v>
    </nc>
  </rcc>
  <rcc rId="9512" sId="2">
    <nc r="AS30">
      <v>1</v>
    </nc>
  </rcc>
  <rcc rId="9513" sId="2">
    <nc r="AS31">
      <v>0</v>
    </nc>
  </rcc>
  <rcc rId="9514" sId="2">
    <nc r="AS32">
      <v>1</v>
    </nc>
  </rcc>
  <rcc rId="9515" sId="2">
    <nc r="AS33">
      <v>1</v>
    </nc>
  </rcc>
  <rcc rId="9516" sId="2">
    <nc r="AS34">
      <v>0</v>
    </nc>
  </rcc>
  <rcc rId="9517" sId="2">
    <nc r="AS35">
      <v>1</v>
    </nc>
  </rcc>
  <rcc rId="9518" sId="2">
    <nc r="AS36">
      <v>1</v>
    </nc>
  </rcc>
  <rcc rId="9519" sId="2">
    <nc r="AS37">
      <v>0</v>
    </nc>
  </rcc>
  <rcc rId="9520" sId="2">
    <nc r="AS38">
      <v>0</v>
    </nc>
  </rcc>
  <rcc rId="9521" sId="2">
    <nc r="AS39">
      <v>0</v>
    </nc>
  </rcc>
  <rcc rId="9522" sId="2">
    <nc r="AS40">
      <v>0</v>
    </nc>
  </rcc>
  <rcc rId="9523" sId="2">
    <nc r="AS41">
      <v>0</v>
    </nc>
  </rcc>
  <rcc rId="9524" sId="2">
    <nc r="AS42">
      <v>0</v>
    </nc>
  </rcc>
  <rcc rId="9525" sId="2">
    <nc r="AS43">
      <v>0</v>
    </nc>
  </rcc>
  <rcc rId="9526" sId="2">
    <nc r="AS44">
      <v>1</v>
    </nc>
  </rcc>
  <rcc rId="9527" sId="2">
    <nc r="AS45">
      <v>0</v>
    </nc>
  </rcc>
  <rcc rId="9528" sId="2">
    <nc r="AS46">
      <v>0</v>
    </nc>
  </rcc>
  <rcc rId="9529" sId="2">
    <nc r="AS47">
      <v>0</v>
    </nc>
  </rcc>
  <rcc rId="9530" sId="2">
    <nc r="AS48">
      <v>0</v>
    </nc>
  </rcc>
  <rcc rId="9531" sId="2">
    <nc r="AS49">
      <f>SUM(AS6:AS48)</f>
    </nc>
  </rcc>
  <rcc rId="9532" sId="2">
    <oc r="AT49">
      <f>SUM(AN49:AR49)</f>
    </oc>
    <nc r="AT49">
      <f>SUM(AT6:AT48)</f>
    </nc>
  </rcc>
  <rcc rId="9533" sId="2">
    <nc r="Y3" t="inlineStr">
      <is>
        <t>CISH/FR</t>
      </is>
    </nc>
  </rcc>
  <rcc rId="9534" sId="2">
    <nc r="Y4" t="inlineStr">
      <is>
        <t>Oct.</t>
      </is>
    </nc>
  </rcc>
  <rcc rId="9535" sId="2">
    <nc r="Y5" t="inlineStr">
      <is>
        <t>29.</t>
      </is>
    </nc>
  </rcc>
  <rcc rId="9536" sId="2">
    <nc r="Y9">
      <v>1</v>
    </nc>
  </rcc>
  <rcc rId="9537" sId="2">
    <nc r="Y21">
      <v>1</v>
    </nc>
  </rcc>
  <rcc rId="9538" sId="2">
    <nc r="Y28">
      <v>1</v>
    </nc>
  </rcc>
  <rcc rId="9539" sId="2">
    <nc r="Y29">
      <v>1</v>
    </nc>
  </rcc>
  <rcc rId="9540" sId="2">
    <nc r="Y30">
      <v>1</v>
    </nc>
  </rcc>
  <rcc rId="9541" sId="2">
    <nc r="Y33">
      <v>1</v>
    </nc>
  </rcc>
  <rcc rId="9542" sId="2">
    <nc r="Y37">
      <v>1</v>
    </nc>
  </rcc>
  <rcc rId="9543" sId="2">
    <nc r="Z4" t="inlineStr">
      <is>
        <t>Nov.</t>
      </is>
    </nc>
  </rcc>
  <rcc rId="9544" sId="2">
    <nc r="Z5" t="inlineStr">
      <is>
        <t>2.</t>
      </is>
    </nc>
  </rcc>
  <rcc rId="9545" sId="2">
    <nc r="Z6">
      <v>1</v>
    </nc>
  </rcc>
  <rcc rId="9546" sId="2">
    <nc r="Z7">
      <v>1</v>
    </nc>
  </rcc>
  <rcc rId="9547" sId="2">
    <nc r="Z8">
      <v>1</v>
    </nc>
  </rcc>
  <rcc rId="9548" sId="2">
    <nc r="Z9">
      <v>1</v>
    </nc>
  </rcc>
  <rcc rId="9549" sId="2">
    <nc r="Z12">
      <v>1</v>
    </nc>
  </rcc>
  <rcc rId="9550" sId="2">
    <nc r="Z14">
      <v>1</v>
    </nc>
  </rcc>
  <rcc rId="9551" sId="2">
    <nc r="Z21">
      <v>1</v>
    </nc>
  </rcc>
  <rcc rId="9552" sId="2">
    <nc r="Z28">
      <v>1</v>
    </nc>
  </rcc>
  <rcc rId="9553" sId="2">
    <nc r="Z38">
      <v>1</v>
    </nc>
  </rcc>
  <rcc rId="9554" sId="2">
    <nc r="Z40">
      <v>1</v>
    </nc>
  </rcc>
  <rcc rId="9555" sId="2">
    <nc r="Z44">
      <v>1</v>
    </nc>
  </rcc>
  <rcc rId="9556" sId="2">
    <nc r="AA4" t="inlineStr">
      <is>
        <t>Nov.</t>
      </is>
    </nc>
  </rcc>
  <rcc rId="9557" sId="2">
    <nc r="AA5" t="inlineStr">
      <is>
        <t>16.</t>
      </is>
    </nc>
  </rcc>
  <rcc rId="9558" sId="2">
    <nc r="AA7">
      <v>0</v>
    </nc>
  </rcc>
  <rcc rId="9559" sId="2">
    <nc r="AA6">
      <v>1</v>
    </nc>
  </rcc>
  <rcc rId="9560" sId="2">
    <nc r="AA8">
      <v>1</v>
    </nc>
  </rcc>
  <rcc rId="9561" sId="2">
    <nc r="AA9">
      <v>1</v>
    </nc>
  </rcc>
  <rcc rId="9562" sId="2">
    <nc r="AA10">
      <v>1</v>
    </nc>
  </rcc>
  <rcc rId="9563" sId="2">
    <nc r="AA11">
      <v>1</v>
    </nc>
  </rcc>
  <rcc rId="9564" sId="2">
    <nc r="AA12">
      <v>0</v>
    </nc>
  </rcc>
  <rcc rId="9565" sId="2">
    <nc r="AA13">
      <v>0</v>
    </nc>
  </rcc>
  <rcc rId="9566" sId="2">
    <nc r="AA14">
      <v>0</v>
    </nc>
  </rcc>
  <rcc rId="9567" sId="2">
    <nc r="AA15">
      <v>0</v>
    </nc>
  </rcc>
  <rcc rId="9568" sId="2">
    <nc r="AA16">
      <v>0</v>
    </nc>
  </rcc>
  <rcc rId="9569" sId="2">
    <nc r="AA17">
      <v>0</v>
    </nc>
  </rcc>
  <rcc rId="9570" sId="2">
    <nc r="AA18">
      <v>1</v>
    </nc>
  </rcc>
  <rcc rId="9571" sId="2">
    <nc r="AA19">
      <v>0</v>
    </nc>
  </rcc>
  <rcc rId="9572" sId="2">
    <nc r="AA20">
      <v>0</v>
    </nc>
  </rcc>
  <rcc rId="9573" sId="2">
    <nc r="AA21">
      <v>1</v>
    </nc>
  </rcc>
  <rcc rId="9574" sId="2">
    <nc r="AA22">
      <v>1</v>
    </nc>
  </rcc>
  <rcc rId="9575" sId="2">
    <nc r="AA23">
      <v>0</v>
    </nc>
  </rcc>
  <rcc rId="9576" sId="2">
    <nc r="AA24">
      <v>0</v>
    </nc>
  </rcc>
  <rcc rId="9577" sId="2">
    <nc r="AA25">
      <v>1</v>
    </nc>
  </rcc>
  <rcc rId="9578" sId="2">
    <nc r="AA26">
      <v>0</v>
    </nc>
  </rcc>
  <rcc rId="9579" sId="2">
    <nc r="AA27">
      <v>0</v>
    </nc>
  </rcc>
  <rcc rId="9580" sId="2">
    <nc r="AA28">
      <v>1</v>
    </nc>
  </rcc>
  <rcc rId="9581" sId="2">
    <nc r="AA29">
      <v>0</v>
    </nc>
  </rcc>
  <rcc rId="9582" sId="2">
    <nc r="AA30">
      <v>0</v>
    </nc>
  </rcc>
  <rcc rId="9583" sId="2">
    <nc r="AA31">
      <v>0</v>
    </nc>
  </rcc>
  <rcc rId="9584" sId="2">
    <nc r="AA32">
      <v>0</v>
    </nc>
  </rcc>
  <rcc rId="9585" sId="2">
    <nc r="AA33">
      <v>0</v>
    </nc>
  </rcc>
  <rcc rId="9586" sId="2">
    <nc r="AA35">
      <v>0</v>
    </nc>
  </rcc>
  <rcc rId="9587" sId="2">
    <nc r="AA36">
      <v>0</v>
    </nc>
  </rcc>
  <rcc rId="9588" sId="2">
    <nc r="AA37">
      <v>1</v>
    </nc>
  </rcc>
  <rcc rId="9589" sId="2">
    <nc r="AA34">
      <v>1</v>
    </nc>
  </rcc>
  <rcc rId="9590" sId="2">
    <nc r="AA38">
      <v>0</v>
    </nc>
  </rcc>
  <rcc rId="9591" sId="2">
    <nc r="AA39">
      <v>1</v>
    </nc>
  </rcc>
  <rcc rId="9592" sId="2">
    <nc r="AA40">
      <v>1</v>
    </nc>
  </rcc>
  <rcc rId="9593" sId="2">
    <nc r="AA41">
      <v>0</v>
    </nc>
  </rcc>
  <rcc rId="9594" sId="2">
    <nc r="AA42">
      <v>0</v>
    </nc>
  </rcc>
  <rcc rId="9595" sId="2">
    <nc r="AA43">
      <v>0</v>
    </nc>
  </rcc>
  <rcc rId="9596" sId="2">
    <nc r="AA44">
      <v>1</v>
    </nc>
  </rcc>
  <rcc rId="9597" sId="2">
    <nc r="AA45">
      <v>0</v>
    </nc>
  </rcc>
  <rcc rId="9598" sId="2">
    <nc r="AA46">
      <v>1</v>
    </nc>
  </rcc>
  <rcc rId="9599" sId="2">
    <nc r="AA47">
      <v>0</v>
    </nc>
  </rcc>
  <rcc rId="9600" sId="2">
    <nc r="AA48">
      <v>0</v>
    </nc>
  </rcc>
  <rcc rId="9601" sId="2">
    <nc r="AA49">
      <f>SUM(AA6:AA48)</f>
    </nc>
  </rcc>
  <rcc rId="9602" sId="2">
    <nc r="AB4" t="inlineStr">
      <is>
        <t>Nov.</t>
      </is>
    </nc>
  </rcc>
  <rcc rId="9603" sId="2">
    <nc r="AB5" t="inlineStr">
      <is>
        <t>30.</t>
      </is>
    </nc>
  </rcc>
  <rcc rId="9604" sId="2">
    <nc r="AB6">
      <v>1</v>
    </nc>
  </rcc>
  <rcc rId="9605" sId="2">
    <nc r="AB7">
      <v>1</v>
    </nc>
  </rcc>
  <rcc rId="9606" sId="2">
    <nc r="AB8">
      <v>1</v>
    </nc>
  </rcc>
  <rcc rId="9607" sId="2">
    <nc r="AB9">
      <v>1</v>
    </nc>
  </rcc>
  <rcc rId="9608" sId="2">
    <nc r="AB10">
      <v>1</v>
    </nc>
  </rcc>
  <rcc rId="9609" sId="2">
    <nc r="AB11">
      <v>0</v>
    </nc>
  </rcc>
  <rcc rId="9610" sId="2">
    <nc r="AB12">
      <v>1</v>
    </nc>
  </rcc>
  <rcc rId="9611" sId="2">
    <nc r="AB13">
      <v>0</v>
    </nc>
  </rcc>
  <rcc rId="9612" sId="2">
    <nc r="AB14">
      <v>0</v>
    </nc>
  </rcc>
  <rcc rId="9613" sId="2">
    <nc r="AB15">
      <v>0</v>
    </nc>
  </rcc>
  <rcc rId="9614" sId="2">
    <nc r="AB16">
      <v>0</v>
    </nc>
  </rcc>
  <rcc rId="9615" sId="2">
    <nc r="AB17">
      <v>0</v>
    </nc>
  </rcc>
  <rcc rId="9616" sId="2">
    <nc r="AB18">
      <v>0</v>
    </nc>
  </rcc>
  <rcc rId="9617" sId="2">
    <nc r="AB19">
      <v>0</v>
    </nc>
  </rcc>
  <rcc rId="9618" sId="2">
    <nc r="AB20">
      <v>0</v>
    </nc>
  </rcc>
  <rcc rId="9619" sId="2">
    <nc r="AB21">
      <v>1</v>
    </nc>
  </rcc>
  <rcc rId="9620" sId="2">
    <nc r="AB22">
      <v>0</v>
    </nc>
  </rcc>
  <rcc rId="9621" sId="2">
    <nc r="AB23">
      <v>0</v>
    </nc>
  </rcc>
  <rcc rId="9622" sId="2">
    <nc r="AB24">
      <v>1</v>
    </nc>
  </rcc>
  <rcc rId="9623" sId="2">
    <nc r="AB25">
      <v>1</v>
    </nc>
  </rcc>
  <rcc rId="9624" sId="2">
    <nc r="AB26">
      <v>0</v>
    </nc>
  </rcc>
  <rcc rId="9625" sId="2">
    <nc r="AB27">
      <v>0</v>
    </nc>
  </rcc>
  <rcc rId="9626" sId="2">
    <nc r="AB28">
      <v>1</v>
    </nc>
  </rcc>
  <rcc rId="9627" sId="2">
    <nc r="AB29">
      <v>0</v>
    </nc>
  </rcc>
  <rcc rId="9628" sId="2">
    <nc r="AB30">
      <v>0</v>
    </nc>
  </rcc>
  <rcc rId="9629" sId="2">
    <nc r="AB31">
      <v>0</v>
    </nc>
  </rcc>
  <rcc rId="9630" sId="2">
    <nc r="AB32">
      <v>0</v>
    </nc>
  </rcc>
  <rcc rId="9631" sId="2">
    <nc r="AB33">
      <v>1</v>
    </nc>
  </rcc>
  <rcc rId="9632" sId="2">
    <nc r="AB34">
      <v>0</v>
    </nc>
  </rcc>
  <rcc rId="9633" sId="2">
    <nc r="AB35">
      <v>1</v>
    </nc>
  </rcc>
  <rcc rId="9634" sId="2">
    <nc r="AB36">
      <v>1</v>
    </nc>
  </rcc>
  <rcc rId="9635" sId="2">
    <nc r="AB37">
      <v>0</v>
    </nc>
  </rcc>
  <rcc rId="9636" sId="2">
    <nc r="AB38">
      <v>0</v>
    </nc>
  </rcc>
  <rcc rId="9637" sId="2">
    <nc r="AB39">
      <v>0</v>
    </nc>
  </rcc>
  <rcc rId="9638" sId="2">
    <nc r="AB40">
      <v>1</v>
    </nc>
  </rcc>
  <rcc rId="9639" sId="2">
    <nc r="AB41">
      <v>0</v>
    </nc>
  </rcc>
  <rcc rId="9640" sId="2">
    <nc r="AB42">
      <v>0</v>
    </nc>
  </rcc>
  <rcc rId="9641" sId="2">
    <nc r="AB43">
      <v>0</v>
    </nc>
  </rcc>
  <rcc rId="9642" sId="2">
    <nc r="AB44">
      <v>1</v>
    </nc>
  </rcc>
  <rcc rId="9643" sId="2">
    <nc r="AB45">
      <v>0</v>
    </nc>
  </rcc>
  <rcc rId="9644" sId="2">
    <nc r="AB46">
      <v>1</v>
    </nc>
  </rcc>
  <rcc rId="9645" sId="2">
    <nc r="AB47">
      <v>0</v>
    </nc>
  </rcc>
  <rcc rId="9646" sId="2">
    <nc r="AB48">
      <v>0</v>
    </nc>
  </rcc>
  <rcc rId="9647" sId="2">
    <nc r="AB49">
      <f>SUM(AB6:AB48)</f>
    </nc>
  </rcc>
  <rcc rId="9648" sId="2">
    <nc r="AC3" t="inlineStr">
      <is>
        <t>CISH/FR</t>
      </is>
    </nc>
  </rcc>
  <rcc rId="9649" sId="2">
    <nc r="AC4" t="inlineStr">
      <is>
        <t>Dez.</t>
      </is>
    </nc>
  </rcc>
  <rcc rId="9650" sId="2">
    <nc r="AC5" t="inlineStr">
      <is>
        <t>12.</t>
      </is>
    </nc>
  </rcc>
  <rcc rId="9651" sId="2">
    <nc r="AC6">
      <v>1</v>
    </nc>
  </rcc>
  <rcc rId="9652" sId="2">
    <nc r="AC7">
      <v>1</v>
    </nc>
  </rcc>
  <rcc rId="9653" sId="2">
    <nc r="AC9">
      <v>1</v>
    </nc>
  </rcc>
  <rcc rId="9654" sId="2">
    <nc r="AC21">
      <v>1</v>
    </nc>
  </rcc>
  <rcc rId="9655" sId="2">
    <nc r="AC22">
      <v>1</v>
    </nc>
  </rcc>
  <rcc rId="9656" sId="2">
    <nc r="AC25">
      <v>1</v>
    </nc>
  </rcc>
  <rcc rId="9657" sId="2">
    <nc r="AC29">
      <v>1</v>
    </nc>
  </rcc>
  <rcc rId="9658" sId="2">
    <nc r="AC28">
      <v>0</v>
    </nc>
  </rcc>
  <rcc rId="9659" sId="2">
    <nc r="AC32">
      <v>1</v>
    </nc>
  </rcc>
  <rcc rId="9660" sId="2">
    <nc r="AC36">
      <v>1</v>
    </nc>
  </rcc>
  <rcc rId="9661" sId="2">
    <nc r="AC37">
      <v>1</v>
    </nc>
  </rcc>
  <rcc rId="9662" sId="2">
    <nc r="AC40">
      <v>1</v>
    </nc>
  </rcc>
  <rcc rId="9663" sId="2">
    <nc r="AD4" t="inlineStr">
      <is>
        <t>Dez.</t>
      </is>
    </nc>
  </rcc>
  <rcc rId="9664" sId="2">
    <nc r="AD5" t="inlineStr">
      <is>
        <t>14.</t>
      </is>
    </nc>
  </rcc>
  <rcc rId="9665" sId="2">
    <oc r="AD7">
      <v>0</v>
    </oc>
    <nc r="AD7">
      <v>1</v>
    </nc>
  </rcc>
  <rcc rId="9666" sId="2">
    <oc r="AD8">
      <v>0</v>
    </oc>
    <nc r="AD8">
      <v>1</v>
    </nc>
  </rcc>
  <rcc rId="9667" sId="2">
    <oc r="AD9">
      <v>0</v>
    </oc>
    <nc r="AD9">
      <v>1</v>
    </nc>
  </rcc>
  <rcc rId="9668" sId="2">
    <oc r="AD10">
      <v>0</v>
    </oc>
    <nc r="AD10">
      <v>1</v>
    </nc>
  </rcc>
  <rcc rId="9669" sId="2">
    <oc r="AD12">
      <v>0</v>
    </oc>
    <nc r="AD12">
      <v>1</v>
    </nc>
  </rcc>
  <rcc rId="9670" sId="2">
    <oc r="AD15">
      <v>0</v>
    </oc>
    <nc r="AD15">
      <v>1</v>
    </nc>
  </rcc>
  <rcc rId="9671" sId="2">
    <oc r="AD21">
      <v>0</v>
    </oc>
    <nc r="AD21">
      <v>1</v>
    </nc>
  </rcc>
  <rcc rId="9672" sId="2">
    <oc r="AD22">
      <v>0</v>
    </oc>
    <nc r="AD22">
      <v>1</v>
    </nc>
  </rcc>
  <rcc rId="9673" sId="2">
    <oc r="AD23">
      <v>0</v>
    </oc>
    <nc r="AD23">
      <v>1</v>
    </nc>
  </rcc>
  <rcc rId="9674" sId="2">
    <oc r="AD24">
      <v>0</v>
    </oc>
    <nc r="AD24">
      <v>1</v>
    </nc>
  </rcc>
  <rcc rId="9675" sId="2">
    <oc r="AD25">
      <v>0</v>
    </oc>
    <nc r="AD25">
      <v>1</v>
    </nc>
  </rcc>
  <rcc rId="9676" sId="2">
    <oc r="AD29">
      <v>0</v>
    </oc>
    <nc r="AD29">
      <v>1</v>
    </nc>
  </rcc>
  <rcc rId="9677" sId="2">
    <oc r="AD32">
      <v>0</v>
    </oc>
    <nc r="AD32">
      <v>1</v>
    </nc>
  </rcc>
  <rcc rId="9678" sId="2">
    <oc r="AD33">
      <v>0</v>
    </oc>
    <nc r="AD33">
      <v>1</v>
    </nc>
  </rcc>
  <rcc rId="9679" sId="2">
    <oc r="AD36">
      <v>0</v>
    </oc>
    <nc r="AD36">
      <v>1</v>
    </nc>
  </rcc>
  <rcc rId="9680" sId="2">
    <oc r="AD37">
      <v>0</v>
    </oc>
    <nc r="AD37">
      <v>1</v>
    </nc>
  </rcc>
  <rcc rId="9681" sId="2">
    <oc r="AD39">
      <v>0</v>
    </oc>
    <nc r="AD39">
      <v>1</v>
    </nc>
  </rcc>
  <rcc rId="9682" sId="2">
    <oc r="AD40">
      <v>0</v>
    </oc>
    <nc r="AD40">
      <v>1</v>
    </nc>
  </rcc>
  <rcc rId="9683" sId="2">
    <oc r="AD46">
      <v>0</v>
    </oc>
    <nc r="AD46">
      <v>1</v>
    </nc>
  </rcc>
  <rcc rId="9684" sId="2">
    <oc r="AD47">
      <v>0</v>
    </oc>
    <nc r="AD47">
      <v>1</v>
    </nc>
  </rcc>
  <rcv guid="{B8330642-D78A-A741-B4AA-C2CADD0AA33D}" action="delete"/>
  <rdn rId="0" localSheetId="2" customView="1" name="Z_B8330642_D78A_A741_B4AA_C2CADD0AA33D_.wvu.PrintArea" hidden="1" oldHidden="1">
    <formula>Presenzen!$AI$5:$AM$49</formula>
    <oldFormula>Presenzen!$AI$5:$AM$49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687" sId="2" ref="AY1:AY1048576" action="insertCol"/>
  <rcc rId="9688" sId="2" odxf="1" dxf="1">
    <nc r="AY3" t="inlineStr">
      <is>
        <t>Cort.</t>
      </is>
    </nc>
    <odxf>
      <border outline="0">
        <left/>
        <right/>
        <top/>
        <bottom/>
      </border>
    </odxf>
    <n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AY4" start="0" length="0"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9689" sId="2">
    <nc r="AY4" t="inlineStr">
      <is>
        <t>0ct.</t>
      </is>
    </nc>
  </rcc>
  <rcc rId="9690" sId="2">
    <nc r="AY5" t="inlineStr">
      <is>
        <t>06.</t>
      </is>
    </nc>
  </rcc>
  <rcc rId="9691" sId="2">
    <nc r="AY6">
      <v>0</v>
    </nc>
  </rcc>
  <rcc rId="9692" sId="2" endOfListFormulaUpdate="1">
    <oc r="AZ6">
      <f>SUM(AV6:AX6)</f>
    </oc>
    <nc r="AZ6">
      <f>SUM(AV6:AY6)</f>
    </nc>
  </rcc>
  <rcc rId="9693" sId="2">
    <nc r="AY7">
      <v>0</v>
    </nc>
  </rcc>
  <rcc rId="9694" sId="2" endOfListFormulaUpdate="1">
    <oc r="AZ7">
      <f>SUM(AV7:AX7)</f>
    </oc>
    <nc r="AZ7">
      <f>SUM(AV7:AY7)</f>
    </nc>
  </rcc>
  <rcc rId="9695" sId="2">
    <nc r="AY8">
      <v>0</v>
    </nc>
  </rcc>
  <rcc rId="9696" sId="2" endOfListFormulaUpdate="1">
    <oc r="AZ8">
      <f>SUM(AV8:AX8)</f>
    </oc>
    <nc r="AZ8">
      <f>SUM(AV8:AY8)</f>
    </nc>
  </rcc>
  <rcc rId="9697" sId="2">
    <nc r="AY9">
      <v>0</v>
    </nc>
  </rcc>
  <rcc rId="9698" sId="2" endOfListFormulaUpdate="1">
    <oc r="AZ9">
      <f>SUM(AV9:AX9)</f>
    </oc>
    <nc r="AZ9">
      <f>SUM(AV9:AY9)</f>
    </nc>
  </rcc>
  <rcc rId="9699" sId="2">
    <nc r="AY10">
      <v>1</v>
    </nc>
  </rcc>
  <rcc rId="9700" sId="2" endOfListFormulaUpdate="1">
    <oc r="AZ10">
      <f>SUM(AV10:AX10)</f>
    </oc>
    <nc r="AZ10">
      <f>SUM(AV10:AY10)</f>
    </nc>
  </rcc>
  <rcc rId="9701" sId="2">
    <nc r="AY11">
      <v>0</v>
    </nc>
  </rcc>
  <rcc rId="9702" sId="2" endOfListFormulaUpdate="1">
    <oc r="AZ11">
      <f>SUM(AV11:AX11)</f>
    </oc>
    <nc r="AZ11">
      <f>SUM(AV11:AY11)</f>
    </nc>
  </rcc>
  <rcc rId="9703" sId="2">
    <nc r="AY12">
      <v>0</v>
    </nc>
  </rcc>
  <rcc rId="9704" sId="2" endOfListFormulaUpdate="1">
    <oc r="AZ12">
      <f>SUM(AV12:AX12)</f>
    </oc>
    <nc r="AZ12">
      <f>SUM(AV12:AY12)</f>
    </nc>
  </rcc>
  <rcc rId="9705" sId="2">
    <nc r="AY13">
      <v>1</v>
    </nc>
  </rcc>
  <rcc rId="9706" sId="2" endOfListFormulaUpdate="1">
    <oc r="AZ13">
      <f>SUM(AV13:AX13)</f>
    </oc>
    <nc r="AZ13">
      <f>SUM(AV13:AY13)</f>
    </nc>
  </rcc>
  <rcc rId="9707" sId="2">
    <nc r="AY14">
      <v>0</v>
    </nc>
  </rcc>
  <rcc rId="9708" sId="2" endOfListFormulaUpdate="1">
    <oc r="AZ14">
      <f>SUM(AV14:AX14)</f>
    </oc>
    <nc r="AZ14">
      <f>SUM(AV14:AY14)</f>
    </nc>
  </rcc>
  <rcc rId="9709" sId="2">
    <nc r="AY15">
      <v>0</v>
    </nc>
  </rcc>
  <rcc rId="9710" sId="2" endOfListFormulaUpdate="1">
    <oc r="AZ15">
      <f>SUM(AV15:AX15)</f>
    </oc>
    <nc r="AZ15">
      <f>SUM(AV15:AY15)</f>
    </nc>
  </rcc>
  <rcc rId="9711" sId="2">
    <nc r="AY16">
      <v>0</v>
    </nc>
  </rcc>
  <rcc rId="9712" sId="2" endOfListFormulaUpdate="1">
    <oc r="AZ16">
      <f>SUM(AV16:AX16)</f>
    </oc>
    <nc r="AZ16">
      <f>SUM(AV16:AY16)</f>
    </nc>
  </rcc>
  <rcc rId="9713" sId="2">
    <nc r="AY17">
      <v>0</v>
    </nc>
  </rcc>
  <rcc rId="9714" sId="2" endOfListFormulaUpdate="1">
    <oc r="AZ17">
      <f>SUM(AV17:AX17)</f>
    </oc>
    <nc r="AZ17">
      <f>SUM(AV17:AY17)</f>
    </nc>
  </rcc>
  <rcc rId="9715" sId="2" endOfListFormulaUpdate="1">
    <oc r="AZ18">
      <f>SUM(AV18:AX18)</f>
    </oc>
    <nc r="AZ18">
      <f>SUM(AV18:AY18)</f>
    </nc>
  </rcc>
  <rcc rId="9716" sId="2">
    <nc r="AY18">
      <v>1</v>
    </nc>
  </rcc>
  <rcc rId="9717" sId="2">
    <nc r="AY19">
      <v>0</v>
    </nc>
  </rcc>
  <rcc rId="9718" sId="2" endOfListFormulaUpdate="1">
    <oc r="AZ19">
      <f>SUM(AV19:AX19)</f>
    </oc>
    <nc r="AZ19">
      <f>SUM(AV19:AY19)</f>
    </nc>
  </rcc>
  <rcc rId="9719" sId="2">
    <nc r="AY20">
      <v>0</v>
    </nc>
  </rcc>
  <rcc rId="9720" sId="2" endOfListFormulaUpdate="1">
    <oc r="AZ20">
      <f>SUM(AV20:AX20)</f>
    </oc>
    <nc r="AZ20">
      <f>SUM(AV20:AY20)</f>
    </nc>
  </rcc>
  <rcc rId="9721" sId="2">
    <nc r="AY21">
      <v>1</v>
    </nc>
  </rcc>
  <rcc rId="9722" sId="2" endOfListFormulaUpdate="1">
    <oc r="AZ21">
      <f>SUM(AV21:AX21)</f>
    </oc>
    <nc r="AZ21">
      <f>SUM(AV21:AY21)</f>
    </nc>
  </rcc>
  <rcc rId="9723" sId="2">
    <nc r="AY22">
      <v>0</v>
    </nc>
  </rcc>
  <rcc rId="9724" sId="2" endOfListFormulaUpdate="1">
    <oc r="AZ22">
      <f>SUM(AV22:AX22)</f>
    </oc>
    <nc r="AZ22">
      <f>SUM(AV22:AY22)</f>
    </nc>
  </rcc>
  <rcc rId="9725" sId="2">
    <nc r="AY23">
      <v>0</v>
    </nc>
  </rcc>
  <rcc rId="9726" sId="2" endOfListFormulaUpdate="1">
    <oc r="AZ23">
      <f>SUM(AV23:AX23)</f>
    </oc>
    <nc r="AZ23">
      <f>SUM(AV23:AY23)</f>
    </nc>
  </rcc>
  <rcc rId="9727" sId="2">
    <nc r="AY24">
      <v>0</v>
    </nc>
  </rcc>
  <rcc rId="9728" sId="2" endOfListFormulaUpdate="1">
    <oc r="AZ24">
      <f>SUM(AV24:AX24)</f>
    </oc>
    <nc r="AZ24">
      <f>SUM(AV24:AY24)</f>
    </nc>
  </rcc>
  <rcc rId="9729" sId="2">
    <nc r="AY25">
      <v>0</v>
    </nc>
  </rcc>
  <rcc rId="9730" sId="2" endOfListFormulaUpdate="1">
    <oc r="AZ25">
      <f>SUM(AV25:AX25)</f>
    </oc>
    <nc r="AZ25">
      <f>SUM(AV25:AY25)</f>
    </nc>
  </rcc>
  <rcc rId="9731" sId="2">
    <nc r="AY26">
      <v>0</v>
    </nc>
  </rcc>
  <rcc rId="9732" sId="2" endOfListFormulaUpdate="1">
    <oc r="AZ26">
      <f>SUM(AV26:AX26)</f>
    </oc>
    <nc r="AZ26">
      <f>SUM(AV26:AY26)</f>
    </nc>
  </rcc>
  <rcc rId="9733" sId="2">
    <nc r="AY27">
      <v>1</v>
    </nc>
  </rcc>
  <rcc rId="9734" sId="2" endOfListFormulaUpdate="1">
    <oc r="AZ27">
      <f>SUM(AV27:AX27)</f>
    </oc>
    <nc r="AZ27">
      <f>SUM(AV27:AY27)</f>
    </nc>
  </rcc>
  <rcc rId="9735" sId="2">
    <nc r="AY28">
      <v>0</v>
    </nc>
  </rcc>
  <rcc rId="9736" sId="2" endOfListFormulaUpdate="1">
    <oc r="AZ28">
      <f>SUM(AV28:AX28)</f>
    </oc>
    <nc r="AZ28">
      <f>SUM(AV28:AY28)</f>
    </nc>
  </rcc>
  <rcc rId="9737" sId="2">
    <nc r="AY29">
      <v>1</v>
    </nc>
  </rcc>
  <rcc rId="9738" sId="2" endOfListFormulaUpdate="1">
    <oc r="AZ29">
      <f>SUM(AV29:AX29)</f>
    </oc>
    <nc r="AZ29">
      <f>SUM(AV29:AY29)</f>
    </nc>
  </rcc>
  <rcc rId="9739" sId="2">
    <nc r="AY30">
      <v>0</v>
    </nc>
  </rcc>
  <rcc rId="9740" sId="2" endOfListFormulaUpdate="1">
    <oc r="AZ30">
      <f>SUM(AV30:AX30)</f>
    </oc>
    <nc r="AZ30">
      <f>SUM(AV30:AY30)</f>
    </nc>
  </rcc>
  <rcc rId="9741" sId="2">
    <nc r="AY31">
      <v>0</v>
    </nc>
  </rcc>
  <rcc rId="9742" sId="2" endOfListFormulaUpdate="1">
    <oc r="AZ31">
      <f>SUM(AV31:AX31)</f>
    </oc>
    <nc r="AZ31">
      <f>SUM(AV31:AY31)</f>
    </nc>
  </rcc>
  <rcc rId="9743" sId="2">
    <nc r="AY32">
      <v>0</v>
    </nc>
  </rcc>
  <rcc rId="9744" sId="2" endOfListFormulaUpdate="1">
    <oc r="AZ32">
      <f>SUM(AV32:AX32)</f>
    </oc>
    <nc r="AZ32">
      <f>SUM(AV32:AY32)</f>
    </nc>
  </rcc>
  <rcc rId="9745" sId="2">
    <nc r="AY33">
      <v>0</v>
    </nc>
  </rcc>
  <rcc rId="9746" sId="2" endOfListFormulaUpdate="1">
    <oc r="AZ33">
      <f>SUM(AV33:AX33)</f>
    </oc>
    <nc r="AZ33">
      <f>SUM(AV33:AY33)</f>
    </nc>
  </rcc>
  <rcc rId="9747" sId="2">
    <nc r="AY34">
      <v>0</v>
    </nc>
  </rcc>
  <rcc rId="9748" sId="2" endOfListFormulaUpdate="1">
    <oc r="AZ34">
      <f>SUM(AV34:AX34)</f>
    </oc>
    <nc r="AZ34">
      <f>SUM(AV34:AY34)</f>
    </nc>
  </rcc>
  <rcc rId="9749" sId="2">
    <nc r="AY35">
      <v>0</v>
    </nc>
  </rcc>
  <rcc rId="9750" sId="2" endOfListFormulaUpdate="1">
    <oc r="AZ35">
      <f>SUM(AV35:AX35)</f>
    </oc>
    <nc r="AZ35">
      <f>SUM(AV35:AY35)</f>
    </nc>
  </rcc>
  <rcc rId="9751" sId="2">
    <nc r="AY36">
      <v>1</v>
    </nc>
  </rcc>
  <rcc rId="9752" sId="2" endOfListFormulaUpdate="1">
    <oc r="AZ36">
      <f>SUM(AV36:AX36)</f>
    </oc>
    <nc r="AZ36">
      <f>SUM(AV36:AY36)</f>
    </nc>
  </rcc>
  <rcc rId="9753" sId="2">
    <nc r="AY37">
      <v>0</v>
    </nc>
  </rcc>
  <rcc rId="9754" sId="2" endOfListFormulaUpdate="1">
    <oc r="AZ37">
      <f>SUM(AV37:AX37)</f>
    </oc>
    <nc r="AZ37">
      <f>SUM(AV37:AY37)</f>
    </nc>
  </rcc>
  <rcc rId="9755" sId="2">
    <nc r="AY38">
      <v>1</v>
    </nc>
  </rcc>
  <rcc rId="9756" sId="2" endOfListFormulaUpdate="1">
    <oc r="AZ38">
      <f>SUM(AV38:AX38)</f>
    </oc>
    <nc r="AZ38">
      <f>SUM(AV38:AY38)</f>
    </nc>
  </rcc>
  <rcc rId="9757" sId="2">
    <nc r="AY39">
      <v>0</v>
    </nc>
  </rcc>
  <rcc rId="9758" sId="2" endOfListFormulaUpdate="1">
    <oc r="AZ39">
      <f>SUM(AV39:AX39)</f>
    </oc>
    <nc r="AZ39">
      <f>SUM(AV39:AY39)</f>
    </nc>
  </rcc>
  <rcc rId="9759" sId="2">
    <nc r="AY40">
      <v>0</v>
    </nc>
  </rcc>
  <rcc rId="9760" sId="2" endOfListFormulaUpdate="1">
    <oc r="AZ40">
      <f>SUM(AV40:AX40)</f>
    </oc>
    <nc r="AZ40">
      <f>SUM(AV40:AY40)</f>
    </nc>
  </rcc>
  <rcc rId="9761" sId="2">
    <nc r="AY41">
      <v>1</v>
    </nc>
  </rcc>
  <rcc rId="9762" sId="2" endOfListFormulaUpdate="1">
    <oc r="AZ41">
      <f>SUM(AV41:AX41)</f>
    </oc>
    <nc r="AZ41">
      <f>SUM(AV41:AY41)</f>
    </nc>
  </rcc>
  <rcc rId="9763" sId="2">
    <nc r="AY42">
      <v>0</v>
    </nc>
  </rcc>
  <rcc rId="9764" sId="2" endOfListFormulaUpdate="1">
    <oc r="AZ42">
      <f>SUM(AV42:AX42)</f>
    </oc>
    <nc r="AZ42">
      <f>SUM(AV42:AY42)</f>
    </nc>
  </rcc>
  <rcc rId="9765" sId="2">
    <nc r="AY43">
      <v>0</v>
    </nc>
  </rcc>
  <rcc rId="9766" sId="2" endOfListFormulaUpdate="1">
    <oc r="AZ43">
      <f>SUM(AV43:AX43)</f>
    </oc>
    <nc r="AZ43">
      <f>SUM(AV43:AY43)</f>
    </nc>
  </rcc>
  <rcc rId="9767" sId="2">
    <nc r="AY44">
      <v>0</v>
    </nc>
  </rcc>
  <rcc rId="9768" sId="2" endOfListFormulaUpdate="1">
    <oc r="AZ44">
      <f>SUM(AV44:AX44)</f>
    </oc>
    <nc r="AZ44">
      <f>SUM(AV44:AY44)</f>
    </nc>
  </rcc>
  <rcc rId="9769" sId="2">
    <nc r="AY45">
      <v>0</v>
    </nc>
  </rcc>
  <rcc rId="9770" sId="2" endOfListFormulaUpdate="1">
    <oc r="AZ45">
      <f>SUM(AV45:AX45)</f>
    </oc>
    <nc r="AZ45">
      <f>SUM(AV45:AY45)</f>
    </nc>
  </rcc>
  <rcc rId="9771" sId="2">
    <nc r="AY46">
      <v>0</v>
    </nc>
  </rcc>
  <rcc rId="9772" sId="2" endOfListFormulaUpdate="1">
    <oc r="AZ46">
      <f>SUM(AV46:AX46)</f>
    </oc>
    <nc r="AZ46">
      <f>SUM(AV46:AY46)</f>
    </nc>
  </rcc>
  <rcc rId="9773" sId="2">
    <nc r="AY47">
      <v>0</v>
    </nc>
  </rcc>
  <rcc rId="9774" sId="2" endOfListFormulaUpdate="1">
    <oc r="AZ47">
      <f>SUM(AV47:AX47)</f>
    </oc>
    <nc r="AZ47">
      <f>SUM(AV47:AY47)</f>
    </nc>
  </rcc>
  <rcc rId="9775" sId="2">
    <nc r="AY48">
      <v>1</v>
    </nc>
  </rcc>
  <rcc rId="9776" sId="2" endOfListFormulaUpdate="1">
    <oc r="AZ48">
      <f>SUM(AV48:AX48)</f>
    </oc>
    <nc r="AZ48">
      <f>SUM(AV48:AY48)</f>
    </nc>
  </rcc>
  <rcc rId="9777" sId="2">
    <nc r="AY49">
      <f>SUM(AY6:AY48)</f>
    </nc>
  </rcc>
  <rcc rId="9778" sId="2" endOfListFormulaUpdate="1">
    <oc r="AZ49">
      <f>SUM(AV49:AX49)</f>
    </oc>
    <nc r="AZ49">
      <f>SUM(AV49:AY49)</f>
    </nc>
  </rcc>
  <rcv guid="{B8330642-D78A-A741-B4AA-C2CADD0AA33D}" action="delete"/>
  <rdn rId="0" localSheetId="2" customView="1" name="Z_B8330642_D78A_A741_B4AA_C2CADD0AA33D_.wvu.PrintArea" hidden="1" oldHidden="1">
    <formula>Presenzen!$AI$5:$AM$49</formula>
    <oldFormula>Presenzen!$AI$5:$AM$49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8330642-D78A-A741-B4AA-C2CADD0AA33D}" action="delete"/>
  <rdn rId="0" localSheetId="2" customView="1" name="Z_B8330642_D78A_A741_B4AA_C2CADD0AA33D_.wvu.PrintArea" hidden="1" oldHidden="1">
    <formula>Presenzen!$AI$5:$AM$49</formula>
    <oldFormula>Presenzen!$AI$5:$AM$49</oldFormula>
  </rdn>
  <rdn rId="0" localSheetId="3" customView="1" name="Z_B8330642_D78A_A741_B4AA_C2CADD0AA33D_.wvu.PrintArea" hidden="1" oldHidden="1">
    <formula>'Total A Payer'!$A$1:$Q$45</formula>
    <oldFormula>'Total A Payer'!$A$1:$Q$45</oldFormula>
  </rdn>
  <rcv guid="{B8330642-D78A-A741-B4AA-C2CADD0AA33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B7C64D4-1F61-714F-9074-71357D937E0D}" name="Tom GEDITZ" id="-56739283" dateTime="2019-01-26T16:59:20"/>
</user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topLeftCell="A131" workbookViewId="0">
      <selection activeCell="AI119" sqref="AI119:AI152"/>
    </sheetView>
  </sheetViews>
  <sheetFormatPr baseColWidth="10" defaultRowHeight="14" x14ac:dyDescent="0"/>
  <cols>
    <col min="1" max="1" width="26" customWidth="1"/>
    <col min="2" max="32" width="7.5" customWidth="1"/>
    <col min="33" max="33" width="26" customWidth="1"/>
    <col min="34" max="34" width="7" customWidth="1"/>
    <col min="35" max="35" width="15" customWidth="1"/>
    <col min="36" max="36" width="19" customWidth="1"/>
  </cols>
  <sheetData>
    <row r="1" spans="1:34" ht="25">
      <c r="A1" s="42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24" customHeight="1">
      <c r="A2" s="43"/>
      <c r="B2" s="78" t="s">
        <v>23</v>
      </c>
      <c r="C2" s="78" t="s">
        <v>23</v>
      </c>
      <c r="D2" s="78" t="s">
        <v>23</v>
      </c>
      <c r="E2" s="78" t="s">
        <v>23</v>
      </c>
      <c r="F2" s="78" t="s">
        <v>23</v>
      </c>
      <c r="G2" s="78" t="s">
        <v>23</v>
      </c>
      <c r="H2" s="78" t="s">
        <v>23</v>
      </c>
      <c r="I2" s="78" t="s">
        <v>23</v>
      </c>
      <c r="J2" s="78" t="s">
        <v>23</v>
      </c>
      <c r="K2" s="78" t="s">
        <v>23</v>
      </c>
      <c r="L2" s="78" t="s">
        <v>23</v>
      </c>
      <c r="M2" s="78" t="s">
        <v>23</v>
      </c>
      <c r="N2" s="78" t="s">
        <v>23</v>
      </c>
      <c r="O2" s="78" t="s">
        <v>23</v>
      </c>
      <c r="P2" s="78" t="s">
        <v>23</v>
      </c>
      <c r="Q2" s="78" t="s">
        <v>23</v>
      </c>
      <c r="R2" s="78" t="s">
        <v>23</v>
      </c>
      <c r="S2" s="78" t="s">
        <v>23</v>
      </c>
      <c r="T2" s="78" t="s">
        <v>23</v>
      </c>
      <c r="U2" s="78" t="s">
        <v>23</v>
      </c>
      <c r="V2" s="78" t="s">
        <v>23</v>
      </c>
      <c r="W2" s="78" t="s">
        <v>23</v>
      </c>
      <c r="X2" s="78" t="s">
        <v>23</v>
      </c>
      <c r="Y2" s="81" t="s">
        <v>23</v>
      </c>
      <c r="Z2" s="78" t="s">
        <v>23</v>
      </c>
      <c r="AA2" s="78" t="s">
        <v>23</v>
      </c>
      <c r="AB2" s="78" t="s">
        <v>23</v>
      </c>
      <c r="AC2" s="78" t="s">
        <v>23</v>
      </c>
      <c r="AD2" s="78" t="s">
        <v>23</v>
      </c>
      <c r="AE2" s="78" t="s">
        <v>23</v>
      </c>
      <c r="AF2" s="78" t="s">
        <v>23</v>
      </c>
      <c r="AG2" s="43"/>
      <c r="AH2" s="43"/>
    </row>
    <row r="3" spans="1:34" ht="24" customHeight="1">
      <c r="A3" s="44"/>
      <c r="B3" s="79">
        <v>1</v>
      </c>
      <c r="C3" s="79">
        <v>3</v>
      </c>
      <c r="D3" s="79">
        <v>3</v>
      </c>
      <c r="E3" s="80">
        <v>3</v>
      </c>
      <c r="F3" s="80">
        <v>3</v>
      </c>
      <c r="G3" s="80">
        <v>3</v>
      </c>
      <c r="H3" s="80">
        <v>3</v>
      </c>
      <c r="I3" s="80">
        <v>7</v>
      </c>
      <c r="J3" s="80">
        <v>7</v>
      </c>
      <c r="K3" s="80">
        <v>10</v>
      </c>
      <c r="L3" s="80">
        <v>10</v>
      </c>
      <c r="M3" s="80">
        <v>10</v>
      </c>
      <c r="N3" s="80">
        <v>10</v>
      </c>
      <c r="O3" s="80">
        <v>10</v>
      </c>
      <c r="P3" s="80">
        <v>11</v>
      </c>
      <c r="Q3" s="80">
        <v>14</v>
      </c>
      <c r="R3" s="80">
        <v>15</v>
      </c>
      <c r="S3" s="80">
        <v>16</v>
      </c>
      <c r="T3" s="80">
        <v>17</v>
      </c>
      <c r="U3" s="80">
        <v>18</v>
      </c>
      <c r="V3" s="80">
        <v>19</v>
      </c>
      <c r="W3" s="80">
        <v>19</v>
      </c>
      <c r="X3" s="80">
        <v>20</v>
      </c>
      <c r="Y3" s="80">
        <v>21</v>
      </c>
      <c r="Z3" s="80" t="s">
        <v>118</v>
      </c>
      <c r="AA3" s="80" t="s">
        <v>57</v>
      </c>
      <c r="AB3" s="80" t="s">
        <v>119</v>
      </c>
      <c r="AC3" s="79" t="s">
        <v>119</v>
      </c>
      <c r="AD3" s="79" t="s">
        <v>108</v>
      </c>
      <c r="AE3" s="79" t="s">
        <v>104</v>
      </c>
      <c r="AF3" s="79" t="s">
        <v>104</v>
      </c>
      <c r="AG3" s="43"/>
      <c r="AH3" s="43"/>
    </row>
    <row r="4" spans="1:34" ht="24" customHeight="1">
      <c r="A4" s="31" t="s">
        <v>0</v>
      </c>
      <c r="B4" s="74">
        <v>1</v>
      </c>
      <c r="C4" s="75">
        <v>0.5</v>
      </c>
      <c r="D4" s="74">
        <v>1</v>
      </c>
      <c r="E4" s="75">
        <v>0.5</v>
      </c>
      <c r="F4" s="74">
        <v>0</v>
      </c>
      <c r="G4" s="74">
        <v>1</v>
      </c>
      <c r="H4" s="74">
        <v>0</v>
      </c>
      <c r="I4" s="74">
        <v>0</v>
      </c>
      <c r="J4" s="74">
        <v>0</v>
      </c>
      <c r="K4" s="74">
        <v>1</v>
      </c>
      <c r="L4" s="74">
        <v>1</v>
      </c>
      <c r="M4" s="74">
        <v>0</v>
      </c>
      <c r="N4" s="74">
        <v>0</v>
      </c>
      <c r="O4" s="75">
        <v>0.5</v>
      </c>
      <c r="P4" s="74">
        <v>1</v>
      </c>
      <c r="Q4" s="74">
        <v>0</v>
      </c>
      <c r="R4" s="74">
        <v>0</v>
      </c>
      <c r="S4" s="74">
        <v>1</v>
      </c>
      <c r="T4" s="74">
        <v>1</v>
      </c>
      <c r="U4" s="74">
        <v>1</v>
      </c>
      <c r="V4" s="74">
        <v>1</v>
      </c>
      <c r="W4" s="74">
        <v>0</v>
      </c>
      <c r="X4" s="74">
        <v>0.5</v>
      </c>
      <c r="Y4" s="74">
        <v>0</v>
      </c>
      <c r="Z4" s="74">
        <v>0</v>
      </c>
      <c r="AA4" s="74">
        <v>2</v>
      </c>
      <c r="AB4" s="74">
        <v>2</v>
      </c>
      <c r="AC4" s="74">
        <v>0</v>
      </c>
      <c r="AD4" s="74">
        <v>0</v>
      </c>
      <c r="AE4" s="74">
        <v>1</v>
      </c>
      <c r="AF4" s="74">
        <v>1.5</v>
      </c>
      <c r="AG4" s="51" t="s">
        <v>0</v>
      </c>
      <c r="AH4" s="64">
        <f t="shared" ref="AH4:AH37" si="0">SUM(B4:AF4)</f>
        <v>18.5</v>
      </c>
    </row>
    <row r="5" spans="1:34" ht="24" customHeight="1">
      <c r="A5" s="31" t="s">
        <v>63</v>
      </c>
      <c r="B5" s="74">
        <v>0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1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0</v>
      </c>
      <c r="V5" s="74">
        <v>0</v>
      </c>
      <c r="W5" s="74">
        <v>0</v>
      </c>
      <c r="X5" s="74">
        <v>0</v>
      </c>
      <c r="Y5" s="74">
        <v>0</v>
      </c>
      <c r="Z5" s="74">
        <v>0</v>
      </c>
      <c r="AA5" s="74">
        <v>2</v>
      </c>
      <c r="AB5" s="74">
        <v>0</v>
      </c>
      <c r="AC5" s="74">
        <v>0</v>
      </c>
      <c r="AD5" s="74">
        <v>2</v>
      </c>
      <c r="AE5" s="74">
        <v>0</v>
      </c>
      <c r="AF5" s="74">
        <v>0</v>
      </c>
      <c r="AG5" s="52" t="s">
        <v>63</v>
      </c>
      <c r="AH5" s="64">
        <f t="shared" si="0"/>
        <v>5</v>
      </c>
    </row>
    <row r="6" spans="1:34" ht="24" customHeight="1">
      <c r="A6" s="31" t="s">
        <v>64</v>
      </c>
      <c r="B6" s="74">
        <v>0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1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4">
        <v>0</v>
      </c>
      <c r="Z6" s="74">
        <v>0</v>
      </c>
      <c r="AA6" s="74">
        <v>2</v>
      </c>
      <c r="AB6" s="74">
        <v>0</v>
      </c>
      <c r="AC6" s="74">
        <v>0</v>
      </c>
      <c r="AD6" s="74">
        <v>2</v>
      </c>
      <c r="AE6" s="74">
        <v>0</v>
      </c>
      <c r="AF6" s="74">
        <v>0</v>
      </c>
      <c r="AG6" s="52" t="s">
        <v>64</v>
      </c>
      <c r="AH6" s="64">
        <f t="shared" si="0"/>
        <v>5</v>
      </c>
    </row>
    <row r="7" spans="1:34" ht="24" customHeight="1">
      <c r="A7" s="31" t="s">
        <v>52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2</v>
      </c>
      <c r="AE7" s="74">
        <v>0</v>
      </c>
      <c r="AF7" s="74">
        <v>0</v>
      </c>
      <c r="AG7" s="52" t="s">
        <v>52</v>
      </c>
      <c r="AH7" s="64">
        <f t="shared" si="0"/>
        <v>2</v>
      </c>
    </row>
    <row r="8" spans="1:34" ht="24" customHeight="1">
      <c r="A8" s="31" t="s">
        <v>65</v>
      </c>
      <c r="B8" s="74">
        <v>0</v>
      </c>
      <c r="C8" s="75">
        <v>0.5</v>
      </c>
      <c r="D8" s="74">
        <v>1</v>
      </c>
      <c r="E8" s="74">
        <v>0</v>
      </c>
      <c r="F8" s="74">
        <v>0</v>
      </c>
      <c r="G8" s="74">
        <v>1</v>
      </c>
      <c r="H8" s="74">
        <v>1</v>
      </c>
      <c r="I8" s="74">
        <v>0</v>
      </c>
      <c r="J8" s="74">
        <v>1</v>
      </c>
      <c r="K8" s="74">
        <v>1</v>
      </c>
      <c r="L8" s="74">
        <v>0</v>
      </c>
      <c r="M8" s="74">
        <v>0</v>
      </c>
      <c r="N8" s="74">
        <v>0</v>
      </c>
      <c r="O8" s="74">
        <v>0</v>
      </c>
      <c r="P8" s="74">
        <v>1</v>
      </c>
      <c r="Q8" s="74">
        <v>0</v>
      </c>
      <c r="R8" s="74">
        <v>0</v>
      </c>
      <c r="S8" s="74">
        <v>1</v>
      </c>
      <c r="T8" s="74">
        <v>0</v>
      </c>
      <c r="U8" s="74">
        <v>1</v>
      </c>
      <c r="V8" s="74">
        <v>0</v>
      </c>
      <c r="W8" s="74">
        <v>0</v>
      </c>
      <c r="X8" s="74">
        <v>0</v>
      </c>
      <c r="Y8" s="74">
        <v>0</v>
      </c>
      <c r="Z8" s="74">
        <v>1</v>
      </c>
      <c r="AA8" s="74">
        <v>2</v>
      </c>
      <c r="AB8" s="74">
        <v>2</v>
      </c>
      <c r="AC8" s="74">
        <v>2</v>
      </c>
      <c r="AD8" s="74">
        <v>2</v>
      </c>
      <c r="AE8" s="74">
        <v>0</v>
      </c>
      <c r="AF8" s="74">
        <v>0</v>
      </c>
      <c r="AG8" s="52" t="s">
        <v>65</v>
      </c>
      <c r="AH8" s="64">
        <f t="shared" si="0"/>
        <v>17.5</v>
      </c>
    </row>
    <row r="9" spans="1:34" ht="24" customHeight="1">
      <c r="A9" s="31" t="s">
        <v>1</v>
      </c>
      <c r="B9" s="74">
        <v>1</v>
      </c>
      <c r="C9" s="75">
        <v>0.5</v>
      </c>
      <c r="D9" s="74">
        <v>1</v>
      </c>
      <c r="E9" s="74">
        <v>0</v>
      </c>
      <c r="F9" s="74">
        <v>0</v>
      </c>
      <c r="G9" s="74">
        <v>1</v>
      </c>
      <c r="H9" s="74">
        <v>0</v>
      </c>
      <c r="I9" s="74">
        <v>1</v>
      </c>
      <c r="J9" s="74">
        <v>0</v>
      </c>
      <c r="K9" s="74">
        <v>0</v>
      </c>
      <c r="L9" s="74">
        <v>1</v>
      </c>
      <c r="M9" s="74">
        <v>1</v>
      </c>
      <c r="N9" s="74">
        <v>0</v>
      </c>
      <c r="O9" s="75">
        <v>0.5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0.5</v>
      </c>
      <c r="Z9" s="74">
        <v>0</v>
      </c>
      <c r="AA9" s="74">
        <v>0</v>
      </c>
      <c r="AB9" s="74">
        <v>2</v>
      </c>
      <c r="AC9" s="74">
        <v>0</v>
      </c>
      <c r="AD9" s="74">
        <v>2</v>
      </c>
      <c r="AE9" s="74">
        <v>0</v>
      </c>
      <c r="AF9" s="74">
        <v>0</v>
      </c>
      <c r="AG9" s="52" t="s">
        <v>1</v>
      </c>
      <c r="AH9" s="64">
        <f t="shared" si="0"/>
        <v>11.5</v>
      </c>
    </row>
    <row r="10" spans="1:34" ht="24" customHeight="1">
      <c r="A10" s="31" t="s">
        <v>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1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2</v>
      </c>
      <c r="AE10" s="74">
        <v>0</v>
      </c>
      <c r="AF10" s="74">
        <v>0</v>
      </c>
      <c r="AG10" s="52" t="s">
        <v>2</v>
      </c>
      <c r="AH10" s="64">
        <f t="shared" si="0"/>
        <v>3</v>
      </c>
    </row>
    <row r="11" spans="1:34" ht="24" customHeight="1">
      <c r="A11" s="31" t="s">
        <v>66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0.5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2</v>
      </c>
      <c r="AE11" s="74">
        <v>0</v>
      </c>
      <c r="AF11" s="74">
        <v>0</v>
      </c>
      <c r="AG11" s="52" t="s">
        <v>66</v>
      </c>
      <c r="AH11" s="64">
        <f t="shared" si="0"/>
        <v>2.5</v>
      </c>
    </row>
    <row r="12" spans="1:34" ht="24" customHeight="1">
      <c r="A12" s="31" t="s">
        <v>3</v>
      </c>
      <c r="B12" s="74">
        <v>0</v>
      </c>
      <c r="C12" s="75">
        <v>0.5</v>
      </c>
      <c r="D12" s="74">
        <v>1</v>
      </c>
      <c r="E12" s="74">
        <v>0</v>
      </c>
      <c r="F12" s="74">
        <v>1</v>
      </c>
      <c r="G12" s="74">
        <v>1</v>
      </c>
      <c r="H12" s="74">
        <v>1</v>
      </c>
      <c r="I12" s="74">
        <v>1</v>
      </c>
      <c r="J12" s="74">
        <v>0</v>
      </c>
      <c r="K12" s="74">
        <v>1</v>
      </c>
      <c r="L12" s="74">
        <v>0</v>
      </c>
      <c r="M12" s="74">
        <v>0</v>
      </c>
      <c r="N12" s="74">
        <v>0</v>
      </c>
      <c r="O12" s="75">
        <v>0.5</v>
      </c>
      <c r="P12" s="74">
        <v>1</v>
      </c>
      <c r="Q12" s="74">
        <v>0</v>
      </c>
      <c r="R12" s="74">
        <v>0</v>
      </c>
      <c r="S12" s="74">
        <v>1</v>
      </c>
      <c r="T12" s="74">
        <v>1</v>
      </c>
      <c r="U12" s="74">
        <v>1</v>
      </c>
      <c r="V12" s="74">
        <v>1</v>
      </c>
      <c r="W12" s="74">
        <v>0</v>
      </c>
      <c r="X12" s="74">
        <v>0.5</v>
      </c>
      <c r="Y12" s="74">
        <v>0</v>
      </c>
      <c r="Z12" s="74">
        <v>1</v>
      </c>
      <c r="AA12" s="74">
        <v>2</v>
      </c>
      <c r="AB12" s="74">
        <v>2</v>
      </c>
      <c r="AC12" s="74">
        <v>0</v>
      </c>
      <c r="AD12" s="74">
        <v>0</v>
      </c>
      <c r="AE12" s="74">
        <v>1</v>
      </c>
      <c r="AF12" s="74">
        <v>1.5</v>
      </c>
      <c r="AG12" s="52" t="s">
        <v>3</v>
      </c>
      <c r="AH12" s="64">
        <f t="shared" si="0"/>
        <v>20</v>
      </c>
    </row>
    <row r="13" spans="1:34" ht="24" customHeight="1">
      <c r="A13" s="31" t="s">
        <v>40</v>
      </c>
      <c r="B13" s="74">
        <v>0</v>
      </c>
      <c r="C13" s="75">
        <v>0.5</v>
      </c>
      <c r="D13" s="74">
        <v>1</v>
      </c>
      <c r="E13" s="75">
        <v>0.5</v>
      </c>
      <c r="F13" s="74">
        <v>0</v>
      </c>
      <c r="G13" s="74">
        <v>1</v>
      </c>
      <c r="H13" s="74">
        <v>1</v>
      </c>
      <c r="I13" s="74">
        <v>1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2</v>
      </c>
      <c r="AC13" s="74">
        <v>0</v>
      </c>
      <c r="AD13" s="74">
        <v>2</v>
      </c>
      <c r="AE13" s="74">
        <v>0</v>
      </c>
      <c r="AF13" s="74">
        <v>0</v>
      </c>
      <c r="AG13" s="52" t="s">
        <v>40</v>
      </c>
      <c r="AH13" s="64">
        <f t="shared" si="0"/>
        <v>9</v>
      </c>
    </row>
    <row r="14" spans="1:34" ht="24" customHeight="1">
      <c r="A14" s="31" t="s">
        <v>4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0.5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2</v>
      </c>
      <c r="AE14" s="74">
        <v>0</v>
      </c>
      <c r="AF14" s="74">
        <v>0</v>
      </c>
      <c r="AG14" s="52" t="s">
        <v>4</v>
      </c>
      <c r="AH14" s="64">
        <f t="shared" si="0"/>
        <v>2.5</v>
      </c>
    </row>
    <row r="15" spans="1:34" ht="24" customHeight="1">
      <c r="A15" s="31" t="s">
        <v>45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0.5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1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1.5</v>
      </c>
      <c r="AG15" s="52" t="s">
        <v>45</v>
      </c>
      <c r="AH15" s="64">
        <f t="shared" si="0"/>
        <v>3</v>
      </c>
    </row>
    <row r="16" spans="1:34" ht="24" customHeight="1">
      <c r="A16" s="31" t="s">
        <v>5</v>
      </c>
      <c r="B16" s="74">
        <v>0</v>
      </c>
      <c r="C16" s="75">
        <v>0.5</v>
      </c>
      <c r="D16" s="74">
        <v>1</v>
      </c>
      <c r="E16" s="74">
        <v>0</v>
      </c>
      <c r="F16" s="74">
        <v>1</v>
      </c>
      <c r="G16" s="74">
        <v>1</v>
      </c>
      <c r="H16" s="74">
        <v>1</v>
      </c>
      <c r="I16" s="74">
        <v>0</v>
      </c>
      <c r="J16" s="74">
        <v>0</v>
      </c>
      <c r="K16" s="74">
        <v>0</v>
      </c>
      <c r="L16" s="74">
        <v>1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1</v>
      </c>
      <c r="V16" s="74">
        <v>0</v>
      </c>
      <c r="W16" s="74">
        <v>0</v>
      </c>
      <c r="X16" s="74">
        <v>0.5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52" t="s">
        <v>5</v>
      </c>
      <c r="AH16" s="64">
        <f t="shared" si="0"/>
        <v>7</v>
      </c>
    </row>
    <row r="17" spans="1:34" ht="24" customHeight="1">
      <c r="A17" s="31" t="s">
        <v>6</v>
      </c>
      <c r="B17" s="74">
        <v>0</v>
      </c>
      <c r="C17" s="75">
        <v>0.5</v>
      </c>
      <c r="D17" s="74">
        <v>1</v>
      </c>
      <c r="E17" s="74">
        <v>0</v>
      </c>
      <c r="F17" s="74">
        <v>0</v>
      </c>
      <c r="G17" s="74">
        <v>1</v>
      </c>
      <c r="H17" s="74">
        <v>1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1</v>
      </c>
      <c r="Q17" s="74">
        <v>0</v>
      </c>
      <c r="R17" s="74">
        <v>0</v>
      </c>
      <c r="S17" s="74">
        <v>0</v>
      </c>
      <c r="T17" s="74">
        <v>1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1</v>
      </c>
      <c r="AF17" s="74">
        <v>0</v>
      </c>
      <c r="AG17" s="52" t="s">
        <v>6</v>
      </c>
      <c r="AH17" s="64">
        <f t="shared" si="0"/>
        <v>6.5</v>
      </c>
    </row>
    <row r="18" spans="1:34" ht="24" customHeight="1">
      <c r="A18" s="31" t="s">
        <v>7</v>
      </c>
      <c r="B18" s="74">
        <v>0</v>
      </c>
      <c r="C18" s="75">
        <v>0.5</v>
      </c>
      <c r="D18" s="74">
        <v>1</v>
      </c>
      <c r="E18" s="74">
        <v>0</v>
      </c>
      <c r="F18" s="74">
        <v>1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1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2</v>
      </c>
      <c r="AE18" s="74">
        <v>0</v>
      </c>
      <c r="AF18" s="74">
        <v>1.5</v>
      </c>
      <c r="AG18" s="52" t="s">
        <v>7</v>
      </c>
      <c r="AH18" s="64">
        <f t="shared" si="0"/>
        <v>7</v>
      </c>
    </row>
    <row r="19" spans="1:34" ht="24" customHeight="1">
      <c r="A19" s="31" t="s">
        <v>8</v>
      </c>
      <c r="B19" s="74">
        <v>1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1</v>
      </c>
      <c r="Q19" s="74">
        <v>0</v>
      </c>
      <c r="R19" s="74">
        <v>0</v>
      </c>
      <c r="S19" s="74">
        <v>0</v>
      </c>
      <c r="T19" s="74">
        <v>0</v>
      </c>
      <c r="U19" s="74">
        <v>1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2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52" t="s">
        <v>8</v>
      </c>
      <c r="AH19" s="64">
        <f t="shared" si="0"/>
        <v>5</v>
      </c>
    </row>
    <row r="20" spans="1:34" ht="24" customHeight="1">
      <c r="A20" s="31" t="s">
        <v>54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2</v>
      </c>
      <c r="AE20" s="74">
        <v>0</v>
      </c>
      <c r="AF20" s="74">
        <v>0</v>
      </c>
      <c r="AG20" s="52" t="s">
        <v>54</v>
      </c>
      <c r="AH20" s="64">
        <f t="shared" si="0"/>
        <v>2</v>
      </c>
    </row>
    <row r="21" spans="1:34" ht="24" customHeight="1">
      <c r="A21" s="31" t="s">
        <v>67</v>
      </c>
      <c r="B21" s="74">
        <v>1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0.5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0.5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2</v>
      </c>
      <c r="AE21" s="74">
        <v>0</v>
      </c>
      <c r="AF21" s="74">
        <v>1.5</v>
      </c>
      <c r="AG21" s="52" t="s">
        <v>67</v>
      </c>
      <c r="AH21" s="64">
        <f t="shared" si="0"/>
        <v>6.5</v>
      </c>
    </row>
    <row r="22" spans="1:34" ht="24" customHeight="1">
      <c r="A22" s="31" t="s">
        <v>41</v>
      </c>
      <c r="B22" s="74">
        <v>1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4">
        <v>0</v>
      </c>
      <c r="K22" s="74">
        <v>1</v>
      </c>
      <c r="L22" s="74">
        <v>1</v>
      </c>
      <c r="M22" s="74">
        <v>1</v>
      </c>
      <c r="N22" s="74">
        <v>0</v>
      </c>
      <c r="O22" s="75">
        <v>0.5</v>
      </c>
      <c r="P22" s="74">
        <v>0</v>
      </c>
      <c r="Q22" s="74">
        <v>1</v>
      </c>
      <c r="R22" s="74">
        <v>0.5</v>
      </c>
      <c r="S22" s="74">
        <v>0</v>
      </c>
      <c r="T22" s="74">
        <v>1</v>
      </c>
      <c r="U22" s="74">
        <v>1</v>
      </c>
      <c r="V22" s="74">
        <v>0</v>
      </c>
      <c r="W22" s="74">
        <v>0</v>
      </c>
      <c r="X22" s="74">
        <v>0.5</v>
      </c>
      <c r="Y22" s="74">
        <v>0</v>
      </c>
      <c r="Z22" s="74">
        <v>1</v>
      </c>
      <c r="AA22" s="74">
        <v>2</v>
      </c>
      <c r="AB22" s="74">
        <v>2</v>
      </c>
      <c r="AC22" s="74">
        <v>0</v>
      </c>
      <c r="AD22" s="74">
        <v>0</v>
      </c>
      <c r="AE22" s="74">
        <v>0</v>
      </c>
      <c r="AF22" s="74">
        <v>0</v>
      </c>
      <c r="AG22" s="52" t="s">
        <v>41</v>
      </c>
      <c r="AH22" s="64">
        <f t="shared" si="0"/>
        <v>14.5</v>
      </c>
    </row>
    <row r="23" spans="1:34" ht="24" customHeight="1">
      <c r="A23" s="31" t="s">
        <v>56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1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52" t="s">
        <v>56</v>
      </c>
      <c r="AH23" s="64">
        <f t="shared" si="0"/>
        <v>1</v>
      </c>
    </row>
    <row r="24" spans="1:34" ht="24" customHeight="1">
      <c r="A24" s="31" t="s">
        <v>91</v>
      </c>
      <c r="B24" s="74">
        <v>0</v>
      </c>
      <c r="C24" s="75">
        <v>0.5</v>
      </c>
      <c r="D24" s="74">
        <v>1</v>
      </c>
      <c r="E24" s="74">
        <v>0</v>
      </c>
      <c r="F24" s="74">
        <v>0</v>
      </c>
      <c r="G24" s="74">
        <v>1</v>
      </c>
      <c r="H24" s="74">
        <v>1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1</v>
      </c>
      <c r="U24" s="74">
        <v>0</v>
      </c>
      <c r="V24" s="74">
        <v>0</v>
      </c>
      <c r="W24" s="74">
        <v>1</v>
      </c>
      <c r="X24" s="74">
        <v>0</v>
      </c>
      <c r="Y24" s="74">
        <v>0</v>
      </c>
      <c r="Z24" s="74">
        <v>0</v>
      </c>
      <c r="AA24" s="74">
        <v>0</v>
      </c>
      <c r="AB24" s="74">
        <v>2</v>
      </c>
      <c r="AC24" s="74">
        <v>2</v>
      </c>
      <c r="AD24" s="74">
        <v>2</v>
      </c>
      <c r="AE24" s="74">
        <v>0</v>
      </c>
      <c r="AF24" s="74">
        <v>0</v>
      </c>
      <c r="AG24" s="52" t="s">
        <v>91</v>
      </c>
      <c r="AH24" s="64">
        <f t="shared" si="0"/>
        <v>11.5</v>
      </c>
    </row>
    <row r="25" spans="1:34" ht="24" customHeight="1">
      <c r="A25" s="31" t="s">
        <v>11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1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52" t="s">
        <v>11</v>
      </c>
      <c r="AH25" s="64">
        <f t="shared" si="0"/>
        <v>1</v>
      </c>
    </row>
    <row r="26" spans="1:34" ht="24" customHeight="1">
      <c r="A26" s="31" t="s">
        <v>12</v>
      </c>
      <c r="B26" s="74">
        <v>1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2</v>
      </c>
      <c r="AB26" s="74">
        <v>0</v>
      </c>
      <c r="AC26" s="74">
        <v>0</v>
      </c>
      <c r="AD26" s="74">
        <v>2</v>
      </c>
      <c r="AE26" s="74">
        <v>0</v>
      </c>
      <c r="AF26" s="74">
        <v>1.5</v>
      </c>
      <c r="AG26" s="52" t="s">
        <v>12</v>
      </c>
      <c r="AH26" s="64">
        <f t="shared" si="0"/>
        <v>6.5</v>
      </c>
    </row>
    <row r="27" spans="1:34" ht="24" customHeight="1">
      <c r="A27" s="31" t="s">
        <v>53</v>
      </c>
      <c r="B27" s="74">
        <v>1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4">
        <v>1</v>
      </c>
      <c r="K27" s="74">
        <v>0</v>
      </c>
      <c r="L27" s="74">
        <v>1</v>
      </c>
      <c r="M27" s="74">
        <v>1</v>
      </c>
      <c r="N27" s="74">
        <v>1</v>
      </c>
      <c r="O27" s="75">
        <v>0.5</v>
      </c>
      <c r="P27" s="74">
        <v>0</v>
      </c>
      <c r="Q27" s="74">
        <v>1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0.5</v>
      </c>
      <c r="Y27" s="74">
        <v>0.5</v>
      </c>
      <c r="Z27" s="74">
        <v>0</v>
      </c>
      <c r="AA27" s="74">
        <v>2</v>
      </c>
      <c r="AB27" s="74">
        <v>0</v>
      </c>
      <c r="AC27" s="74">
        <v>0</v>
      </c>
      <c r="AD27" s="74">
        <v>2</v>
      </c>
      <c r="AE27" s="74">
        <v>0</v>
      </c>
      <c r="AF27" s="74">
        <v>1.5</v>
      </c>
      <c r="AG27" s="52" t="s">
        <v>53</v>
      </c>
      <c r="AH27" s="64">
        <f t="shared" si="0"/>
        <v>14</v>
      </c>
    </row>
    <row r="28" spans="1:34" ht="24" customHeight="1">
      <c r="A28" s="31" t="s">
        <v>13</v>
      </c>
      <c r="B28" s="74">
        <v>1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4">
        <v>1</v>
      </c>
      <c r="K28" s="74">
        <v>0</v>
      </c>
      <c r="L28" s="74">
        <v>0</v>
      </c>
      <c r="M28" s="74">
        <v>0</v>
      </c>
      <c r="N28" s="74">
        <v>1</v>
      </c>
      <c r="O28" s="75">
        <v>0.5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0.5</v>
      </c>
      <c r="Z28" s="74">
        <v>0</v>
      </c>
      <c r="AA28" s="74">
        <v>2</v>
      </c>
      <c r="AB28" s="74">
        <v>0</v>
      </c>
      <c r="AC28" s="74">
        <v>0</v>
      </c>
      <c r="AD28" s="74">
        <v>2</v>
      </c>
      <c r="AE28" s="74">
        <v>0</v>
      </c>
      <c r="AF28" s="74">
        <v>1.5</v>
      </c>
      <c r="AG28" s="52" t="s">
        <v>13</v>
      </c>
      <c r="AH28" s="64">
        <f t="shared" si="0"/>
        <v>10.5</v>
      </c>
    </row>
    <row r="29" spans="1:34" ht="24" customHeight="1">
      <c r="A29" s="31" t="s">
        <v>14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4">
        <v>2</v>
      </c>
      <c r="AE29" s="74">
        <v>0</v>
      </c>
      <c r="AF29" s="74">
        <v>0</v>
      </c>
      <c r="AG29" s="52" t="s">
        <v>14</v>
      </c>
      <c r="AH29" s="64">
        <f t="shared" si="0"/>
        <v>2</v>
      </c>
    </row>
    <row r="30" spans="1:34" ht="24" customHeight="1">
      <c r="A30" s="31" t="s">
        <v>15</v>
      </c>
      <c r="B30" s="74">
        <v>1</v>
      </c>
      <c r="C30" s="75">
        <v>0.5</v>
      </c>
      <c r="D30" s="74">
        <v>1</v>
      </c>
      <c r="E30" s="75">
        <v>0.5</v>
      </c>
      <c r="F30" s="74">
        <v>0</v>
      </c>
      <c r="G30" s="74">
        <v>1</v>
      </c>
      <c r="H30" s="74">
        <v>1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1</v>
      </c>
      <c r="T30" s="74">
        <v>1</v>
      </c>
      <c r="U30" s="74">
        <v>0</v>
      </c>
      <c r="V30" s="74">
        <v>0</v>
      </c>
      <c r="W30" s="74">
        <v>0</v>
      </c>
      <c r="X30" s="74">
        <v>0.5</v>
      </c>
      <c r="Y30" s="74">
        <v>0</v>
      </c>
      <c r="Z30" s="74">
        <v>0</v>
      </c>
      <c r="AA30" s="74">
        <v>0</v>
      </c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52" t="s">
        <v>15</v>
      </c>
      <c r="AH30" s="64">
        <f t="shared" si="0"/>
        <v>7.5</v>
      </c>
    </row>
    <row r="31" spans="1:34" ht="24" customHeight="1">
      <c r="A31" s="31" t="s">
        <v>55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2</v>
      </c>
      <c r="AE31" s="74">
        <v>0</v>
      </c>
      <c r="AF31" s="74">
        <v>0</v>
      </c>
      <c r="AG31" s="52" t="s">
        <v>55</v>
      </c>
      <c r="AH31" s="64">
        <f t="shared" si="0"/>
        <v>2</v>
      </c>
    </row>
    <row r="32" spans="1:34" ht="24" customHeight="1">
      <c r="A32" s="31" t="s">
        <v>16</v>
      </c>
      <c r="B32" s="74">
        <v>0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5">
        <v>0</v>
      </c>
      <c r="AF32" s="74">
        <v>0</v>
      </c>
      <c r="AG32" s="52" t="s">
        <v>16</v>
      </c>
      <c r="AH32" s="64">
        <f t="shared" si="0"/>
        <v>0</v>
      </c>
    </row>
    <row r="33" spans="1:34" ht="24" customHeight="1">
      <c r="A33" s="31" t="s">
        <v>46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82">
        <v>0</v>
      </c>
      <c r="AE33" s="75">
        <v>0</v>
      </c>
      <c r="AF33" s="74">
        <v>0</v>
      </c>
      <c r="AG33" s="52" t="s">
        <v>46</v>
      </c>
      <c r="AH33" s="64">
        <f t="shared" si="0"/>
        <v>0</v>
      </c>
    </row>
    <row r="34" spans="1:34" ht="24" customHeight="1">
      <c r="A34" s="31" t="s">
        <v>17</v>
      </c>
      <c r="B34" s="74">
        <v>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52" t="s">
        <v>17</v>
      </c>
      <c r="AH34" s="64">
        <f t="shared" si="0"/>
        <v>0</v>
      </c>
    </row>
    <row r="35" spans="1:34" ht="24" customHeight="1">
      <c r="A35" s="31" t="s">
        <v>18</v>
      </c>
      <c r="B35" s="74">
        <v>0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2</v>
      </c>
      <c r="AC35" s="74">
        <v>0</v>
      </c>
      <c r="AD35" s="74">
        <v>0</v>
      </c>
      <c r="AE35" s="74">
        <v>1</v>
      </c>
      <c r="AF35" s="74">
        <v>0</v>
      </c>
      <c r="AG35" s="52" t="s">
        <v>18</v>
      </c>
      <c r="AH35" s="64">
        <f t="shared" si="0"/>
        <v>3</v>
      </c>
    </row>
    <row r="36" spans="1:34" ht="24" customHeight="1">
      <c r="A36" s="31" t="s">
        <v>20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1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52" t="s">
        <v>20</v>
      </c>
      <c r="AH36" s="64">
        <f t="shared" si="0"/>
        <v>1</v>
      </c>
    </row>
    <row r="37" spans="1:34" ht="24" customHeight="1">
      <c r="A37" s="31" t="s">
        <v>19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52" t="s">
        <v>19</v>
      </c>
      <c r="AH37" s="64">
        <f t="shared" si="0"/>
        <v>0</v>
      </c>
    </row>
    <row r="38" spans="1:34" ht="24" customHeight="1">
      <c r="N38" s="77"/>
      <c r="X38" s="77"/>
      <c r="AA38" s="77"/>
    </row>
    <row r="39" spans="1:34" ht="24" customHeight="1">
      <c r="A39" s="45"/>
      <c r="B39" s="63" t="s">
        <v>23</v>
      </c>
      <c r="C39" s="63" t="s">
        <v>95</v>
      </c>
      <c r="D39" s="63" t="s">
        <v>95</v>
      </c>
      <c r="E39" s="63" t="s">
        <v>95</v>
      </c>
      <c r="F39" s="63" t="s">
        <v>95</v>
      </c>
      <c r="G39" s="63" t="s">
        <v>95</v>
      </c>
      <c r="H39" s="63" t="s">
        <v>95</v>
      </c>
      <c r="I39" s="63" t="s">
        <v>95</v>
      </c>
      <c r="J39" s="63" t="s">
        <v>95</v>
      </c>
      <c r="K39" s="63" t="s">
        <v>95</v>
      </c>
      <c r="L39" s="63" t="s">
        <v>95</v>
      </c>
      <c r="M39" s="63" t="s">
        <v>95</v>
      </c>
      <c r="N39" s="63" t="s">
        <v>123</v>
      </c>
      <c r="O39" s="63" t="s">
        <v>123</v>
      </c>
      <c r="P39" s="63" t="s">
        <v>123</v>
      </c>
      <c r="Q39" s="63" t="s">
        <v>123</v>
      </c>
      <c r="R39" s="63" t="s">
        <v>123</v>
      </c>
      <c r="S39" s="63" t="s">
        <v>123</v>
      </c>
      <c r="T39" s="63" t="s">
        <v>123</v>
      </c>
      <c r="U39" s="63" t="s">
        <v>123</v>
      </c>
      <c r="V39" s="63" t="s">
        <v>123</v>
      </c>
      <c r="W39" s="63" t="s">
        <v>123</v>
      </c>
      <c r="X39" s="63" t="s">
        <v>123</v>
      </c>
      <c r="Y39" s="63" t="s">
        <v>123</v>
      </c>
      <c r="Z39" s="63" t="s">
        <v>123</v>
      </c>
      <c r="AA39" s="63" t="s">
        <v>123</v>
      </c>
      <c r="AB39" s="63" t="s">
        <v>123</v>
      </c>
      <c r="AC39" s="63" t="s">
        <v>123</v>
      </c>
      <c r="AD39" s="63" t="s">
        <v>123</v>
      </c>
      <c r="AE39" s="63" t="s">
        <v>123</v>
      </c>
      <c r="AF39" s="63" t="s">
        <v>126</v>
      </c>
      <c r="AG39" s="46"/>
      <c r="AH39" s="46"/>
    </row>
    <row r="40" spans="1:34" ht="24" customHeight="1">
      <c r="A40" s="45"/>
      <c r="B40" s="79" t="s">
        <v>120</v>
      </c>
      <c r="C40" s="83" t="s">
        <v>121</v>
      </c>
      <c r="D40" s="83" t="s">
        <v>112</v>
      </c>
      <c r="E40" s="83" t="s">
        <v>111</v>
      </c>
      <c r="F40" s="83" t="s">
        <v>122</v>
      </c>
      <c r="G40" s="83" t="s">
        <v>122</v>
      </c>
      <c r="H40" s="83" t="s">
        <v>122</v>
      </c>
      <c r="I40" s="83" t="s">
        <v>100</v>
      </c>
      <c r="J40" s="83" t="s">
        <v>115</v>
      </c>
      <c r="K40" s="83" t="s">
        <v>98</v>
      </c>
      <c r="L40" s="83" t="s">
        <v>102</v>
      </c>
      <c r="M40" s="83" t="s">
        <v>108</v>
      </c>
      <c r="N40" s="83" t="s">
        <v>121</v>
      </c>
      <c r="O40" s="83" t="s">
        <v>121</v>
      </c>
      <c r="P40" s="83" t="s">
        <v>117</v>
      </c>
      <c r="Q40" s="83" t="s">
        <v>112</v>
      </c>
      <c r="R40" s="83" t="s">
        <v>101</v>
      </c>
      <c r="S40" s="83" t="s">
        <v>124</v>
      </c>
      <c r="T40" s="83" t="s">
        <v>124</v>
      </c>
      <c r="U40" s="83" t="s">
        <v>111</v>
      </c>
      <c r="V40" s="83" t="s">
        <v>111</v>
      </c>
      <c r="W40" s="83" t="s">
        <v>107</v>
      </c>
      <c r="X40" s="83" t="s">
        <v>107</v>
      </c>
      <c r="Y40" s="83" t="s">
        <v>97</v>
      </c>
      <c r="Z40" s="83" t="s">
        <v>102</v>
      </c>
      <c r="AA40" s="83" t="s">
        <v>102</v>
      </c>
      <c r="AB40" s="83" t="s">
        <v>118</v>
      </c>
      <c r="AC40" s="83" t="s">
        <v>118</v>
      </c>
      <c r="AD40" s="83" t="s">
        <v>125</v>
      </c>
      <c r="AE40" s="83" t="s">
        <v>119</v>
      </c>
      <c r="AF40" s="83" t="s">
        <v>127</v>
      </c>
      <c r="AG40" s="47"/>
      <c r="AH40" s="47"/>
    </row>
    <row r="41" spans="1:34" ht="24" customHeight="1">
      <c r="A41" s="51" t="s">
        <v>0</v>
      </c>
      <c r="B41" s="74">
        <v>1</v>
      </c>
      <c r="C41" s="74">
        <v>0</v>
      </c>
      <c r="D41" s="74">
        <v>0.5</v>
      </c>
      <c r="E41" s="74">
        <v>1</v>
      </c>
      <c r="F41" s="74">
        <v>0</v>
      </c>
      <c r="G41" s="74">
        <v>0.5</v>
      </c>
      <c r="H41" s="74">
        <v>3</v>
      </c>
      <c r="I41" s="74">
        <v>0</v>
      </c>
      <c r="J41" s="74">
        <v>1</v>
      </c>
      <c r="K41" s="74">
        <v>0</v>
      </c>
      <c r="L41" s="74">
        <v>5</v>
      </c>
      <c r="M41" s="74">
        <v>1</v>
      </c>
      <c r="N41" s="74">
        <v>0</v>
      </c>
      <c r="O41" s="74">
        <v>0</v>
      </c>
      <c r="P41" s="74">
        <v>0</v>
      </c>
      <c r="Q41" s="74">
        <v>0.5</v>
      </c>
      <c r="R41" s="74">
        <v>0</v>
      </c>
      <c r="S41" s="74">
        <v>0</v>
      </c>
      <c r="T41" s="74">
        <v>3</v>
      </c>
      <c r="U41" s="74">
        <v>0</v>
      </c>
      <c r="V41" s="74">
        <v>1</v>
      </c>
      <c r="W41" s="74">
        <v>1</v>
      </c>
      <c r="X41" s="74">
        <v>2.5</v>
      </c>
      <c r="Y41" s="74">
        <v>0</v>
      </c>
      <c r="Z41" s="74">
        <v>1.5</v>
      </c>
      <c r="AA41" s="74">
        <v>0</v>
      </c>
      <c r="AB41" s="74">
        <v>0.5</v>
      </c>
      <c r="AC41" s="74">
        <v>0</v>
      </c>
      <c r="AD41" s="74">
        <v>0.5</v>
      </c>
      <c r="AE41" s="74">
        <v>1</v>
      </c>
      <c r="AF41" s="74">
        <v>0.5</v>
      </c>
      <c r="AG41" s="51" t="s">
        <v>0</v>
      </c>
      <c r="AH41" s="64">
        <f t="shared" ref="AH41:AH74" si="1">SUM(B41:AF41)</f>
        <v>25</v>
      </c>
    </row>
    <row r="42" spans="1:34" ht="24" customHeight="1">
      <c r="A42" s="52" t="s">
        <v>63</v>
      </c>
      <c r="B42" s="74">
        <v>0</v>
      </c>
      <c r="C42" s="74">
        <v>0</v>
      </c>
      <c r="D42" s="74">
        <v>0</v>
      </c>
      <c r="E42" s="74">
        <v>1</v>
      </c>
      <c r="F42" s="74">
        <v>0</v>
      </c>
      <c r="G42" s="74">
        <v>0</v>
      </c>
      <c r="H42" s="74">
        <v>3</v>
      </c>
      <c r="I42" s="74">
        <v>1.5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1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52" t="s">
        <v>63</v>
      </c>
      <c r="AH42" s="64">
        <f t="shared" si="1"/>
        <v>6.5</v>
      </c>
    </row>
    <row r="43" spans="1:34" ht="24" customHeight="1">
      <c r="A43" s="52" t="s">
        <v>64</v>
      </c>
      <c r="B43" s="74">
        <v>0</v>
      </c>
      <c r="C43" s="74">
        <v>0</v>
      </c>
      <c r="D43" s="74">
        <v>0</v>
      </c>
      <c r="E43" s="74">
        <v>1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52" t="s">
        <v>64</v>
      </c>
      <c r="AH43" s="64">
        <f t="shared" si="1"/>
        <v>1</v>
      </c>
    </row>
    <row r="44" spans="1:34" ht="24" customHeight="1">
      <c r="A44" s="52" t="s">
        <v>52</v>
      </c>
      <c r="B44" s="74">
        <v>0</v>
      </c>
      <c r="C44" s="74">
        <v>0</v>
      </c>
      <c r="D44" s="74">
        <v>0</v>
      </c>
      <c r="E44" s="74">
        <v>1</v>
      </c>
      <c r="F44" s="74">
        <v>0</v>
      </c>
      <c r="G44" s="74">
        <v>0</v>
      </c>
      <c r="H44" s="74">
        <v>3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52" t="s">
        <v>52</v>
      </c>
      <c r="AH44" s="64">
        <f t="shared" si="1"/>
        <v>4</v>
      </c>
    </row>
    <row r="45" spans="1:34" ht="24" customHeight="1">
      <c r="A45" s="52" t="s">
        <v>65</v>
      </c>
      <c r="B45" s="74">
        <v>1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3</v>
      </c>
      <c r="I45" s="74">
        <v>0</v>
      </c>
      <c r="J45" s="74">
        <v>0</v>
      </c>
      <c r="K45" s="74">
        <v>0</v>
      </c>
      <c r="L45" s="74">
        <v>5</v>
      </c>
      <c r="M45" s="74">
        <v>0</v>
      </c>
      <c r="N45" s="74">
        <v>0</v>
      </c>
      <c r="O45" s="74">
        <v>0</v>
      </c>
      <c r="P45" s="74">
        <v>1</v>
      </c>
      <c r="Q45" s="74">
        <v>0</v>
      </c>
      <c r="R45" s="75">
        <v>0</v>
      </c>
      <c r="S45" s="75">
        <v>0</v>
      </c>
      <c r="T45" s="75">
        <v>3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1.5</v>
      </c>
      <c r="AA45" s="75">
        <v>1</v>
      </c>
      <c r="AB45" s="75">
        <v>0</v>
      </c>
      <c r="AC45" s="75">
        <v>0</v>
      </c>
      <c r="AD45" s="75">
        <v>0</v>
      </c>
      <c r="AE45" s="75">
        <v>1</v>
      </c>
      <c r="AF45" s="75">
        <v>0</v>
      </c>
      <c r="AG45" s="52" t="s">
        <v>65</v>
      </c>
      <c r="AH45" s="64">
        <f t="shared" si="1"/>
        <v>16.5</v>
      </c>
    </row>
    <row r="46" spans="1:34" ht="24" customHeight="1">
      <c r="A46" s="52" t="s">
        <v>1</v>
      </c>
      <c r="B46" s="74">
        <v>1</v>
      </c>
      <c r="C46" s="74">
        <v>0</v>
      </c>
      <c r="D46" s="74">
        <v>0</v>
      </c>
      <c r="E46" s="74">
        <v>0</v>
      </c>
      <c r="F46" s="74">
        <v>1</v>
      </c>
      <c r="G46" s="74">
        <v>0</v>
      </c>
      <c r="H46" s="74">
        <v>3</v>
      </c>
      <c r="I46" s="74">
        <v>1.5</v>
      </c>
      <c r="J46" s="74">
        <v>0</v>
      </c>
      <c r="K46" s="74">
        <v>0.5</v>
      </c>
      <c r="L46" s="74">
        <v>5</v>
      </c>
      <c r="M46" s="74">
        <v>0</v>
      </c>
      <c r="N46" s="74">
        <v>0</v>
      </c>
      <c r="O46" s="74">
        <v>0</v>
      </c>
      <c r="P46" s="74">
        <v>0</v>
      </c>
      <c r="Q46" s="74">
        <v>0</v>
      </c>
      <c r="R46" s="84">
        <v>1</v>
      </c>
      <c r="S46" s="84">
        <v>1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0.5</v>
      </c>
      <c r="Z46" s="84">
        <v>0</v>
      </c>
      <c r="AA46" s="84">
        <v>0</v>
      </c>
      <c r="AB46" s="84">
        <v>0</v>
      </c>
      <c r="AC46" s="75">
        <v>1.5</v>
      </c>
      <c r="AD46" s="84">
        <v>0</v>
      </c>
      <c r="AE46" s="84">
        <v>1</v>
      </c>
      <c r="AF46" s="75">
        <v>0</v>
      </c>
      <c r="AG46" s="52" t="s">
        <v>1</v>
      </c>
      <c r="AH46" s="64">
        <f t="shared" si="1"/>
        <v>17</v>
      </c>
    </row>
    <row r="47" spans="1:34" ht="24" customHeight="1">
      <c r="A47" s="52" t="s">
        <v>2</v>
      </c>
      <c r="B47" s="74">
        <v>0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5</v>
      </c>
      <c r="M47" s="74">
        <v>0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  <c r="T47" s="74">
        <v>0</v>
      </c>
      <c r="U47" s="74">
        <v>1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52" t="s">
        <v>2</v>
      </c>
      <c r="AH47" s="64">
        <f t="shared" si="1"/>
        <v>6</v>
      </c>
    </row>
    <row r="48" spans="1:34" ht="24" customHeight="1">
      <c r="A48" s="52" t="s">
        <v>66</v>
      </c>
      <c r="B48" s="74">
        <v>0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52" t="s">
        <v>66</v>
      </c>
      <c r="AH48" s="64">
        <f t="shared" si="1"/>
        <v>0</v>
      </c>
    </row>
    <row r="49" spans="1:34" ht="24" customHeight="1">
      <c r="A49" s="52" t="s">
        <v>3</v>
      </c>
      <c r="B49" s="74">
        <v>1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3</v>
      </c>
      <c r="I49" s="74">
        <v>1.5</v>
      </c>
      <c r="J49" s="74">
        <v>0</v>
      </c>
      <c r="K49" s="74">
        <v>0</v>
      </c>
      <c r="L49" s="74">
        <v>5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1</v>
      </c>
      <c r="S49" s="74">
        <v>0</v>
      </c>
      <c r="T49" s="74">
        <v>3</v>
      </c>
      <c r="U49" s="74">
        <v>0</v>
      </c>
      <c r="V49" s="74">
        <v>0</v>
      </c>
      <c r="W49" s="74">
        <v>1</v>
      </c>
      <c r="X49" s="74">
        <v>2.5</v>
      </c>
      <c r="Y49" s="74">
        <v>0</v>
      </c>
      <c r="Z49" s="74">
        <v>1.5</v>
      </c>
      <c r="AA49" s="74">
        <v>0</v>
      </c>
      <c r="AB49" s="74">
        <v>0</v>
      </c>
      <c r="AC49" s="74">
        <v>0</v>
      </c>
      <c r="AD49" s="74">
        <v>0</v>
      </c>
      <c r="AE49" s="74">
        <v>1</v>
      </c>
      <c r="AF49" s="74">
        <v>0</v>
      </c>
      <c r="AG49" s="52" t="s">
        <v>3</v>
      </c>
      <c r="AH49" s="64">
        <f t="shared" si="1"/>
        <v>20.5</v>
      </c>
    </row>
    <row r="50" spans="1:34" ht="24" customHeight="1">
      <c r="A50" s="52" t="s">
        <v>40</v>
      </c>
      <c r="B50" s="74">
        <v>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3</v>
      </c>
      <c r="I50" s="74">
        <v>1.5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3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52" t="s">
        <v>40</v>
      </c>
      <c r="AH50" s="64">
        <f t="shared" si="1"/>
        <v>7.5</v>
      </c>
    </row>
    <row r="51" spans="1:34" ht="24" customHeight="1">
      <c r="A51" s="52" t="s">
        <v>4</v>
      </c>
      <c r="B51" s="74">
        <v>0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52" t="s">
        <v>4</v>
      </c>
      <c r="AH51" s="64">
        <f t="shared" si="1"/>
        <v>0</v>
      </c>
    </row>
    <row r="52" spans="1:34" ht="24" customHeight="1">
      <c r="A52" s="52" t="s">
        <v>45</v>
      </c>
      <c r="B52" s="74">
        <v>0</v>
      </c>
      <c r="C52" s="74">
        <v>0</v>
      </c>
      <c r="D52" s="74">
        <v>0</v>
      </c>
      <c r="E52" s="74">
        <v>1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5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1</v>
      </c>
      <c r="S52" s="74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52" t="s">
        <v>45</v>
      </c>
      <c r="AH52" s="64">
        <f t="shared" si="1"/>
        <v>7</v>
      </c>
    </row>
    <row r="53" spans="1:34" ht="24" customHeight="1">
      <c r="A53" s="52" t="s">
        <v>5</v>
      </c>
      <c r="B53" s="74">
        <v>0</v>
      </c>
      <c r="C53" s="74">
        <v>0</v>
      </c>
      <c r="D53" s="74">
        <v>0</v>
      </c>
      <c r="E53" s="74">
        <v>1</v>
      </c>
      <c r="F53" s="74">
        <v>0</v>
      </c>
      <c r="G53" s="74">
        <v>0</v>
      </c>
      <c r="H53" s="74">
        <v>0</v>
      </c>
      <c r="I53" s="74">
        <v>1.5</v>
      </c>
      <c r="J53" s="74">
        <v>0</v>
      </c>
      <c r="K53" s="74">
        <v>0.5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1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0.5</v>
      </c>
      <c r="AC53" s="75">
        <v>0</v>
      </c>
      <c r="AD53" s="74">
        <v>0</v>
      </c>
      <c r="AE53" s="74">
        <v>0</v>
      </c>
      <c r="AF53" s="74">
        <v>0</v>
      </c>
      <c r="AG53" s="52" t="s">
        <v>5</v>
      </c>
      <c r="AH53" s="64">
        <f t="shared" si="1"/>
        <v>4.5</v>
      </c>
    </row>
    <row r="54" spans="1:34" ht="24" customHeight="1">
      <c r="A54" s="52" t="s">
        <v>6</v>
      </c>
      <c r="B54" s="74">
        <v>0</v>
      </c>
      <c r="C54" s="74">
        <v>0</v>
      </c>
      <c r="D54" s="74">
        <v>0</v>
      </c>
      <c r="E54" s="74">
        <v>1</v>
      </c>
      <c r="F54" s="74">
        <v>0</v>
      </c>
      <c r="G54" s="74">
        <v>0</v>
      </c>
      <c r="H54" s="74">
        <v>3</v>
      </c>
      <c r="I54" s="74">
        <v>1.5</v>
      </c>
      <c r="J54" s="74">
        <v>0</v>
      </c>
      <c r="K54" s="74">
        <v>0</v>
      </c>
      <c r="L54" s="74">
        <v>0</v>
      </c>
      <c r="M54" s="74">
        <v>0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74">
        <v>0</v>
      </c>
      <c r="T54" s="74">
        <v>3</v>
      </c>
      <c r="U54" s="74">
        <v>0</v>
      </c>
      <c r="V54" s="74">
        <v>0</v>
      </c>
      <c r="W54" s="74">
        <v>1</v>
      </c>
      <c r="X54" s="74">
        <v>2.5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52" t="s">
        <v>6</v>
      </c>
      <c r="AH54" s="64">
        <f t="shared" si="1"/>
        <v>12</v>
      </c>
    </row>
    <row r="55" spans="1:34" ht="24" customHeight="1">
      <c r="A55" s="52" t="s">
        <v>7</v>
      </c>
      <c r="B55" s="74">
        <v>0</v>
      </c>
      <c r="C55" s="74">
        <v>0</v>
      </c>
      <c r="D55" s="74">
        <v>0</v>
      </c>
      <c r="E55" s="74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4">
        <v>0</v>
      </c>
      <c r="L55" s="74">
        <v>5</v>
      </c>
      <c r="M55" s="74">
        <v>0</v>
      </c>
      <c r="N55" s="74">
        <v>0.5</v>
      </c>
      <c r="O55" s="74">
        <v>0.5</v>
      </c>
      <c r="P55" s="74">
        <v>0</v>
      </c>
      <c r="Q55" s="74">
        <v>0</v>
      </c>
      <c r="R55" s="74">
        <v>0</v>
      </c>
      <c r="S55" s="74">
        <v>0</v>
      </c>
      <c r="T55" s="74">
        <v>0</v>
      </c>
      <c r="U55" s="74">
        <v>0</v>
      </c>
      <c r="V55" s="74">
        <v>1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52" t="s">
        <v>7</v>
      </c>
      <c r="AH55" s="64">
        <f t="shared" si="1"/>
        <v>7</v>
      </c>
    </row>
    <row r="56" spans="1:34" ht="24" customHeight="1">
      <c r="A56" s="52" t="s">
        <v>8</v>
      </c>
      <c r="B56" s="74">
        <v>0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4">
        <v>0</v>
      </c>
      <c r="R56" s="74">
        <v>1</v>
      </c>
      <c r="S56" s="74">
        <v>0</v>
      </c>
      <c r="T56" s="74">
        <v>0</v>
      </c>
      <c r="U56" s="74">
        <v>0</v>
      </c>
      <c r="V56" s="74">
        <v>1</v>
      </c>
      <c r="W56" s="74">
        <v>0</v>
      </c>
      <c r="X56" s="74">
        <v>0</v>
      </c>
      <c r="Y56" s="74">
        <v>0</v>
      </c>
      <c r="Z56" s="74">
        <v>1.5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52" t="s">
        <v>8</v>
      </c>
      <c r="AH56" s="64">
        <f t="shared" si="1"/>
        <v>3.5</v>
      </c>
    </row>
    <row r="57" spans="1:34" ht="24" customHeight="1">
      <c r="A57" s="52" t="s">
        <v>54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  <c r="T57" s="74">
        <v>0</v>
      </c>
      <c r="U57" s="74">
        <v>0</v>
      </c>
      <c r="V57" s="74">
        <v>0</v>
      </c>
      <c r="W57" s="74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52" t="s">
        <v>54</v>
      </c>
      <c r="AH57" s="64">
        <f t="shared" si="1"/>
        <v>0</v>
      </c>
    </row>
    <row r="58" spans="1:34" ht="24" customHeight="1">
      <c r="A58" s="52" t="s">
        <v>67</v>
      </c>
      <c r="B58" s="74">
        <v>0</v>
      </c>
      <c r="C58" s="74">
        <v>0</v>
      </c>
      <c r="D58" s="74">
        <v>0</v>
      </c>
      <c r="E58" s="74">
        <v>0</v>
      </c>
      <c r="F58" s="74">
        <v>0</v>
      </c>
      <c r="G58" s="74">
        <v>0</v>
      </c>
      <c r="H58" s="74">
        <v>3</v>
      </c>
      <c r="I58" s="74">
        <v>1.5</v>
      </c>
      <c r="J58" s="74">
        <v>0</v>
      </c>
      <c r="K58" s="74">
        <v>0</v>
      </c>
      <c r="L58" s="74">
        <v>5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52" t="s">
        <v>67</v>
      </c>
      <c r="AH58" s="64">
        <f t="shared" si="1"/>
        <v>9.5</v>
      </c>
    </row>
    <row r="59" spans="1:34" ht="24" customHeight="1">
      <c r="A59" s="52" t="s">
        <v>41</v>
      </c>
      <c r="B59" s="74">
        <v>1</v>
      </c>
      <c r="C59" s="74">
        <v>0</v>
      </c>
      <c r="D59" s="74">
        <v>0</v>
      </c>
      <c r="E59" s="74">
        <v>1</v>
      </c>
      <c r="F59" s="74">
        <v>0</v>
      </c>
      <c r="G59" s="74">
        <v>0</v>
      </c>
      <c r="H59" s="74">
        <v>0</v>
      </c>
      <c r="I59" s="74">
        <v>0</v>
      </c>
      <c r="J59" s="74">
        <v>1</v>
      </c>
      <c r="K59" s="74">
        <v>0</v>
      </c>
      <c r="L59" s="74">
        <v>5</v>
      </c>
      <c r="M59" s="74">
        <v>0</v>
      </c>
      <c r="N59" s="74">
        <v>0.5</v>
      </c>
      <c r="O59" s="74">
        <v>0.5</v>
      </c>
      <c r="P59" s="74">
        <v>0</v>
      </c>
      <c r="Q59" s="74">
        <v>0.5</v>
      </c>
      <c r="R59" s="74">
        <v>1</v>
      </c>
      <c r="S59" s="74">
        <v>1</v>
      </c>
      <c r="T59" s="74">
        <v>0</v>
      </c>
      <c r="U59" s="74">
        <v>0</v>
      </c>
      <c r="V59" s="74">
        <v>0</v>
      </c>
      <c r="W59" s="74">
        <v>1</v>
      </c>
      <c r="X59" s="74">
        <v>2.5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0.5</v>
      </c>
      <c r="AE59" s="74">
        <v>0</v>
      </c>
      <c r="AF59" s="74">
        <v>0.5</v>
      </c>
      <c r="AG59" s="52" t="s">
        <v>41</v>
      </c>
      <c r="AH59" s="64">
        <f t="shared" si="1"/>
        <v>16</v>
      </c>
    </row>
    <row r="60" spans="1:34" ht="24" customHeight="1">
      <c r="A60" s="52" t="s">
        <v>56</v>
      </c>
      <c r="B60" s="74">
        <v>0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1</v>
      </c>
      <c r="W60" s="74">
        <v>0</v>
      </c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52" t="s">
        <v>56</v>
      </c>
      <c r="AH60" s="64">
        <f t="shared" si="1"/>
        <v>1</v>
      </c>
    </row>
    <row r="61" spans="1:34" ht="24" customHeight="1">
      <c r="A61" s="52" t="s">
        <v>91</v>
      </c>
      <c r="B61" s="74">
        <v>0</v>
      </c>
      <c r="C61" s="74">
        <v>0</v>
      </c>
      <c r="D61" s="74">
        <v>0</v>
      </c>
      <c r="E61" s="74">
        <v>0</v>
      </c>
      <c r="F61" s="74">
        <v>0</v>
      </c>
      <c r="G61" s="74">
        <v>0</v>
      </c>
      <c r="H61" s="74">
        <v>3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1</v>
      </c>
      <c r="Q61" s="74">
        <v>0</v>
      </c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1</v>
      </c>
      <c r="X61" s="82">
        <v>0</v>
      </c>
      <c r="Y61" s="74">
        <v>0</v>
      </c>
      <c r="Z61" s="74">
        <v>0</v>
      </c>
      <c r="AA61" s="74">
        <v>0</v>
      </c>
      <c r="AB61" s="74">
        <v>0</v>
      </c>
      <c r="AC61" s="74">
        <v>0</v>
      </c>
      <c r="AD61" s="74">
        <v>0</v>
      </c>
      <c r="AE61" s="74">
        <v>1</v>
      </c>
      <c r="AF61" s="74">
        <v>0</v>
      </c>
      <c r="AG61" s="52" t="s">
        <v>91</v>
      </c>
      <c r="AH61" s="64">
        <f t="shared" si="1"/>
        <v>6</v>
      </c>
    </row>
    <row r="62" spans="1:34" ht="24" customHeight="1">
      <c r="A62" s="52" t="s">
        <v>11</v>
      </c>
      <c r="B62" s="74">
        <v>0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74">
        <v>0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52" t="s">
        <v>11</v>
      </c>
      <c r="AH62" s="64">
        <f t="shared" si="1"/>
        <v>0</v>
      </c>
    </row>
    <row r="63" spans="1:34" ht="24" customHeight="1">
      <c r="A63" s="52" t="s">
        <v>12</v>
      </c>
      <c r="B63" s="74">
        <v>0</v>
      </c>
      <c r="C63" s="74">
        <v>0</v>
      </c>
      <c r="D63" s="74">
        <v>0</v>
      </c>
      <c r="E63" s="74">
        <v>0</v>
      </c>
      <c r="F63" s="74">
        <v>0</v>
      </c>
      <c r="G63" s="74">
        <v>0</v>
      </c>
      <c r="H63" s="74">
        <v>0</v>
      </c>
      <c r="I63" s="74">
        <v>1.5</v>
      </c>
      <c r="J63" s="74">
        <v>0</v>
      </c>
      <c r="K63" s="74">
        <v>0</v>
      </c>
      <c r="L63" s="74">
        <v>5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1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52" t="s">
        <v>12</v>
      </c>
      <c r="AH63" s="64">
        <f t="shared" si="1"/>
        <v>7.5</v>
      </c>
    </row>
    <row r="64" spans="1:34" ht="24" customHeight="1">
      <c r="A64" s="52" t="s">
        <v>53</v>
      </c>
      <c r="B64" s="74">
        <v>0</v>
      </c>
      <c r="C64" s="74">
        <v>0.5</v>
      </c>
      <c r="D64" s="74">
        <v>0</v>
      </c>
      <c r="E64" s="74">
        <v>1</v>
      </c>
      <c r="F64" s="74">
        <v>1</v>
      </c>
      <c r="G64" s="74">
        <v>0.5</v>
      </c>
      <c r="H64" s="74">
        <v>3</v>
      </c>
      <c r="I64" s="74">
        <v>1.5</v>
      </c>
      <c r="J64" s="74">
        <v>0</v>
      </c>
      <c r="K64" s="74">
        <v>0</v>
      </c>
      <c r="L64" s="74">
        <v>5</v>
      </c>
      <c r="M64" s="74">
        <v>0</v>
      </c>
      <c r="N64" s="74">
        <v>0.5</v>
      </c>
      <c r="O64" s="74">
        <v>0.5</v>
      </c>
      <c r="P64" s="74">
        <v>0</v>
      </c>
      <c r="Q64" s="74">
        <v>0</v>
      </c>
      <c r="R64" s="74">
        <v>1</v>
      </c>
      <c r="S64" s="74">
        <v>0</v>
      </c>
      <c r="T64" s="74">
        <v>3</v>
      </c>
      <c r="U64" s="74">
        <v>1</v>
      </c>
      <c r="V64" s="74">
        <v>1</v>
      </c>
      <c r="W64" s="74">
        <v>1</v>
      </c>
      <c r="X64" s="74">
        <v>0</v>
      </c>
      <c r="Y64" s="74">
        <v>0.5</v>
      </c>
      <c r="Z64" s="74">
        <v>1.5</v>
      </c>
      <c r="AA64" s="74">
        <v>0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52" t="s">
        <v>53</v>
      </c>
      <c r="AH64" s="64">
        <f t="shared" si="1"/>
        <v>22.5</v>
      </c>
    </row>
    <row r="65" spans="1:34" ht="24" customHeight="1">
      <c r="A65" s="52" t="s">
        <v>13</v>
      </c>
      <c r="B65" s="74">
        <v>0</v>
      </c>
      <c r="C65" s="74">
        <v>0.5</v>
      </c>
      <c r="D65" s="74">
        <v>0</v>
      </c>
      <c r="E65" s="74">
        <v>1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4">
        <v>5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</v>
      </c>
      <c r="S65" s="74">
        <v>1</v>
      </c>
      <c r="T65" s="74">
        <v>0</v>
      </c>
      <c r="U65" s="74">
        <v>1</v>
      </c>
      <c r="V65" s="82">
        <v>0</v>
      </c>
      <c r="W65" s="74">
        <v>0</v>
      </c>
      <c r="X65" s="74">
        <v>0</v>
      </c>
      <c r="Y65" s="74">
        <v>0.5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52" t="s">
        <v>13</v>
      </c>
      <c r="AH65" s="64">
        <f t="shared" si="1"/>
        <v>9</v>
      </c>
    </row>
    <row r="66" spans="1:34" ht="24" customHeight="1">
      <c r="A66" s="52" t="s">
        <v>14</v>
      </c>
      <c r="B66" s="74">
        <v>0</v>
      </c>
      <c r="C66" s="74">
        <v>0</v>
      </c>
      <c r="D66" s="74">
        <v>0</v>
      </c>
      <c r="E66" s="74">
        <v>1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74">
        <v>0</v>
      </c>
      <c r="AA66" s="74">
        <v>0</v>
      </c>
      <c r="AB66" s="74">
        <v>0</v>
      </c>
      <c r="AC66" s="74">
        <v>0</v>
      </c>
      <c r="AD66" s="74">
        <v>0</v>
      </c>
      <c r="AE66" s="74">
        <v>0</v>
      </c>
      <c r="AF66" s="74">
        <v>0</v>
      </c>
      <c r="AG66" s="52" t="s">
        <v>14</v>
      </c>
      <c r="AH66" s="64">
        <f t="shared" si="1"/>
        <v>1</v>
      </c>
    </row>
    <row r="67" spans="1:34" ht="24" customHeight="1">
      <c r="A67" s="52" t="s">
        <v>15</v>
      </c>
      <c r="B67" s="74">
        <v>0</v>
      </c>
      <c r="C67" s="74">
        <v>0</v>
      </c>
      <c r="D67" s="74">
        <v>0</v>
      </c>
      <c r="E67" s="74">
        <v>0</v>
      </c>
      <c r="F67" s="74">
        <v>0</v>
      </c>
      <c r="G67" s="74">
        <v>0</v>
      </c>
      <c r="H67" s="74">
        <v>3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0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4">
        <v>2.5</v>
      </c>
      <c r="Y67" s="74">
        <v>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1</v>
      </c>
      <c r="AF67" s="74">
        <v>0</v>
      </c>
      <c r="AG67" s="52" t="s">
        <v>15</v>
      </c>
      <c r="AH67" s="64">
        <f t="shared" si="1"/>
        <v>6.5</v>
      </c>
    </row>
    <row r="68" spans="1:34" ht="24" customHeight="1">
      <c r="A68" s="52" t="s">
        <v>55</v>
      </c>
      <c r="B68" s="74">
        <v>0</v>
      </c>
      <c r="C68" s="74">
        <v>0</v>
      </c>
      <c r="D68" s="74">
        <v>0</v>
      </c>
      <c r="E68" s="74">
        <v>1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52" t="s">
        <v>55</v>
      </c>
      <c r="AH68" s="64">
        <f t="shared" si="1"/>
        <v>1</v>
      </c>
    </row>
    <row r="69" spans="1:34" ht="24" customHeight="1">
      <c r="A69" s="52" t="s">
        <v>16</v>
      </c>
      <c r="B69" s="74">
        <v>0</v>
      </c>
      <c r="C69" s="74">
        <v>0</v>
      </c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74">
        <v>0</v>
      </c>
      <c r="AB69" s="74">
        <v>0</v>
      </c>
      <c r="AC69" s="74">
        <v>0</v>
      </c>
      <c r="AD69" s="74">
        <v>0</v>
      </c>
      <c r="AE69" s="74">
        <v>0</v>
      </c>
      <c r="AF69" s="74">
        <v>0</v>
      </c>
      <c r="AG69" s="52" t="s">
        <v>16</v>
      </c>
      <c r="AH69" s="64">
        <f t="shared" si="1"/>
        <v>0</v>
      </c>
    </row>
    <row r="70" spans="1:34" ht="24" customHeight="1">
      <c r="A70" s="52" t="s">
        <v>46</v>
      </c>
      <c r="B70" s="74">
        <v>0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  <c r="W70" s="74">
        <v>0</v>
      </c>
      <c r="X70" s="74">
        <v>0</v>
      </c>
      <c r="Y70" s="74">
        <v>0</v>
      </c>
      <c r="Z70" s="74">
        <v>0</v>
      </c>
      <c r="AA70" s="74">
        <v>0</v>
      </c>
      <c r="AB70" s="74">
        <v>0</v>
      </c>
      <c r="AC70" s="74">
        <v>0</v>
      </c>
      <c r="AD70" s="74">
        <v>0</v>
      </c>
      <c r="AE70" s="74">
        <v>0</v>
      </c>
      <c r="AF70" s="74">
        <v>0</v>
      </c>
      <c r="AG70" s="52" t="s">
        <v>46</v>
      </c>
      <c r="AH70" s="64">
        <f t="shared" si="1"/>
        <v>0</v>
      </c>
    </row>
    <row r="71" spans="1:34" ht="24" customHeight="1">
      <c r="A71" s="52" t="s">
        <v>17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5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52" t="s">
        <v>17</v>
      </c>
      <c r="AH71" s="64">
        <f t="shared" si="1"/>
        <v>5</v>
      </c>
    </row>
    <row r="72" spans="1:34" ht="24" customHeight="1">
      <c r="A72" s="52" t="s">
        <v>18</v>
      </c>
      <c r="B72" s="76">
        <v>1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3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1</v>
      </c>
      <c r="X72" s="76">
        <v>2.5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52" t="s">
        <v>18</v>
      </c>
      <c r="AH72" s="64">
        <f t="shared" si="1"/>
        <v>7.5</v>
      </c>
    </row>
    <row r="73" spans="1:34" ht="24" customHeight="1">
      <c r="A73" s="52" t="s">
        <v>20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3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52" t="s">
        <v>20</v>
      </c>
      <c r="AH73" s="64">
        <f t="shared" si="1"/>
        <v>3</v>
      </c>
    </row>
    <row r="74" spans="1:34" ht="24" customHeight="1">
      <c r="A74" s="52" t="s">
        <v>19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52" t="s">
        <v>19</v>
      </c>
      <c r="AH74" s="64">
        <f t="shared" si="1"/>
        <v>0</v>
      </c>
    </row>
    <row r="75" spans="1:34" ht="24" customHeight="1"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24" customHeight="1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24" customHeight="1"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24" customHeight="1">
      <c r="B78" s="7"/>
    </row>
    <row r="79" spans="1:34" ht="24" customHeight="1">
      <c r="A79" s="43"/>
      <c r="B79" s="63" t="s">
        <v>126</v>
      </c>
      <c r="C79" s="63" t="s">
        <v>126</v>
      </c>
      <c r="D79" s="63" t="s">
        <v>126</v>
      </c>
      <c r="E79" s="63" t="s">
        <v>126</v>
      </c>
      <c r="F79" s="63" t="s">
        <v>126</v>
      </c>
      <c r="G79" s="63" t="s">
        <v>126</v>
      </c>
      <c r="H79" s="63" t="s">
        <v>126</v>
      </c>
      <c r="I79" s="63" t="s">
        <v>126</v>
      </c>
      <c r="J79" s="63" t="s">
        <v>126</v>
      </c>
      <c r="K79" s="63" t="s">
        <v>126</v>
      </c>
      <c r="L79" s="63" t="s">
        <v>126</v>
      </c>
      <c r="M79" s="63" t="s">
        <v>126</v>
      </c>
      <c r="N79" s="63" t="s">
        <v>126</v>
      </c>
      <c r="O79" s="63" t="s">
        <v>126</v>
      </c>
      <c r="P79" s="63" t="s">
        <v>126</v>
      </c>
      <c r="Q79" s="63" t="s">
        <v>130</v>
      </c>
      <c r="R79" s="63" t="s">
        <v>130</v>
      </c>
      <c r="S79" s="63" t="s">
        <v>130</v>
      </c>
      <c r="T79" s="63" t="s">
        <v>130</v>
      </c>
      <c r="U79" s="63" t="s">
        <v>130</v>
      </c>
      <c r="V79" s="63" t="s">
        <v>130</v>
      </c>
      <c r="W79" s="63" t="s">
        <v>130</v>
      </c>
      <c r="X79" s="63" t="s">
        <v>130</v>
      </c>
      <c r="Y79" s="63" t="s">
        <v>130</v>
      </c>
      <c r="Z79" s="63" t="s">
        <v>130</v>
      </c>
      <c r="AA79" s="63" t="s">
        <v>130</v>
      </c>
      <c r="AB79" s="63" t="s">
        <v>130</v>
      </c>
      <c r="AC79" s="63" t="s">
        <v>130</v>
      </c>
      <c r="AD79" s="63" t="s">
        <v>130</v>
      </c>
      <c r="AE79" s="63" t="s">
        <v>83</v>
      </c>
      <c r="AF79" s="63" t="s">
        <v>83</v>
      </c>
      <c r="AG79" s="48"/>
      <c r="AH79" s="48"/>
    </row>
    <row r="80" spans="1:34" ht="24" customHeight="1">
      <c r="A80" s="43"/>
      <c r="B80" s="83" t="s">
        <v>112</v>
      </c>
      <c r="C80" s="79" t="s">
        <v>101</v>
      </c>
      <c r="D80" s="79" t="s">
        <v>111</v>
      </c>
      <c r="E80" s="79" t="s">
        <v>100</v>
      </c>
      <c r="F80" s="79" t="s">
        <v>100</v>
      </c>
      <c r="G80" s="79" t="s">
        <v>100</v>
      </c>
      <c r="H80" s="79" t="s">
        <v>102</v>
      </c>
      <c r="I80" s="79" t="s">
        <v>119</v>
      </c>
      <c r="J80" s="79" t="s">
        <v>108</v>
      </c>
      <c r="K80" s="79" t="s">
        <v>128</v>
      </c>
      <c r="L80" s="79" t="s">
        <v>104</v>
      </c>
      <c r="M80" s="79" t="s">
        <v>104</v>
      </c>
      <c r="N80" s="79" t="s">
        <v>104</v>
      </c>
      <c r="O80" s="79" t="s">
        <v>129</v>
      </c>
      <c r="P80" s="79" t="s">
        <v>129</v>
      </c>
      <c r="Q80" s="79" t="s">
        <v>112</v>
      </c>
      <c r="R80" s="79" t="s">
        <v>111</v>
      </c>
      <c r="S80" s="79" t="s">
        <v>96</v>
      </c>
      <c r="T80" s="79" t="s">
        <v>97</v>
      </c>
      <c r="U80" s="79" t="s">
        <v>98</v>
      </c>
      <c r="V80" s="79" t="s">
        <v>98</v>
      </c>
      <c r="W80" s="79" t="s">
        <v>102</v>
      </c>
      <c r="X80" s="79" t="s">
        <v>118</v>
      </c>
      <c r="Y80" s="79" t="s">
        <v>131</v>
      </c>
      <c r="Z80" s="79" t="s">
        <v>119</v>
      </c>
      <c r="AA80" s="79" t="s">
        <v>125</v>
      </c>
      <c r="AB80" s="79" t="s">
        <v>119</v>
      </c>
      <c r="AC80" s="79" t="s">
        <v>104</v>
      </c>
      <c r="AD80" s="79" t="s">
        <v>129</v>
      </c>
      <c r="AE80" s="79" t="s">
        <v>114</v>
      </c>
      <c r="AF80" s="79" t="s">
        <v>121</v>
      </c>
      <c r="AG80" s="49"/>
      <c r="AH80" s="49"/>
    </row>
    <row r="81" spans="1:34" ht="24" customHeight="1">
      <c r="A81" s="51" t="s">
        <v>0</v>
      </c>
      <c r="B81" s="85">
        <v>0</v>
      </c>
      <c r="C81" s="74">
        <v>1</v>
      </c>
      <c r="D81" s="74">
        <v>0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1.5</v>
      </c>
      <c r="K81" s="74">
        <v>0</v>
      </c>
      <c r="L81" s="74">
        <v>1</v>
      </c>
      <c r="M81" s="74">
        <v>1.5</v>
      </c>
      <c r="N81" s="74">
        <v>2</v>
      </c>
      <c r="O81" s="74">
        <v>1</v>
      </c>
      <c r="P81" s="74">
        <v>3</v>
      </c>
      <c r="Q81" s="74">
        <v>0.5</v>
      </c>
      <c r="R81" s="74">
        <v>1</v>
      </c>
      <c r="S81" s="74">
        <v>0</v>
      </c>
      <c r="T81" s="76">
        <v>1</v>
      </c>
      <c r="U81" s="76">
        <v>0</v>
      </c>
      <c r="V81" s="85">
        <v>0</v>
      </c>
      <c r="W81" s="85">
        <v>0</v>
      </c>
      <c r="X81" s="76">
        <v>0.5</v>
      </c>
      <c r="Y81" s="76">
        <v>0</v>
      </c>
      <c r="Z81" s="76">
        <v>4</v>
      </c>
      <c r="AA81" s="86">
        <v>0</v>
      </c>
      <c r="AB81" s="86">
        <v>0</v>
      </c>
      <c r="AC81" s="86">
        <v>0</v>
      </c>
      <c r="AD81" s="86">
        <v>0</v>
      </c>
      <c r="AE81" s="86">
        <v>0</v>
      </c>
      <c r="AF81" s="86">
        <v>0</v>
      </c>
      <c r="AG81" s="52" t="s">
        <v>0</v>
      </c>
      <c r="AH81" s="64">
        <f t="shared" ref="AH81:AH114" si="2">SUM(B81:AF81)</f>
        <v>18</v>
      </c>
    </row>
    <row r="82" spans="1:34" ht="24" customHeight="1">
      <c r="A82" s="52" t="s">
        <v>63</v>
      </c>
      <c r="B82" s="85">
        <v>0</v>
      </c>
      <c r="C82" s="74">
        <v>1</v>
      </c>
      <c r="D82" s="74">
        <v>0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1.5</v>
      </c>
      <c r="N82" s="74">
        <v>2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4</v>
      </c>
      <c r="AA82" s="86">
        <v>0</v>
      </c>
      <c r="AB82" s="86">
        <v>0</v>
      </c>
      <c r="AC82" s="86">
        <v>0</v>
      </c>
      <c r="AD82" s="86">
        <v>0</v>
      </c>
      <c r="AE82" s="86">
        <v>0</v>
      </c>
      <c r="AF82" s="86">
        <v>0</v>
      </c>
      <c r="AG82" s="52" t="s">
        <v>63</v>
      </c>
      <c r="AH82" s="64">
        <f t="shared" si="2"/>
        <v>8.5</v>
      </c>
    </row>
    <row r="83" spans="1:34" ht="24" customHeight="1">
      <c r="A83" s="52" t="s">
        <v>64</v>
      </c>
      <c r="B83" s="85">
        <v>0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1.5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  <c r="T83" s="76">
        <v>1</v>
      </c>
      <c r="U83" s="76">
        <v>0</v>
      </c>
      <c r="V83" s="85">
        <v>0</v>
      </c>
      <c r="W83" s="85">
        <v>0</v>
      </c>
      <c r="X83" s="76">
        <v>0</v>
      </c>
      <c r="Y83" s="76">
        <v>0</v>
      </c>
      <c r="Z83" s="76">
        <v>4</v>
      </c>
      <c r="AA83" s="86">
        <v>0</v>
      </c>
      <c r="AB83" s="86">
        <v>0</v>
      </c>
      <c r="AC83" s="86">
        <v>0</v>
      </c>
      <c r="AD83" s="86">
        <v>0</v>
      </c>
      <c r="AE83" s="86">
        <v>0</v>
      </c>
      <c r="AF83" s="86">
        <v>0</v>
      </c>
      <c r="AG83" s="52" t="s">
        <v>64</v>
      </c>
      <c r="AH83" s="64">
        <f t="shared" si="2"/>
        <v>6.5</v>
      </c>
    </row>
    <row r="84" spans="1:34" ht="24" customHeight="1">
      <c r="A84" s="52" t="s">
        <v>52</v>
      </c>
      <c r="B84" s="85">
        <v>0</v>
      </c>
      <c r="C84" s="74">
        <v>1</v>
      </c>
      <c r="D84" s="74">
        <v>2.5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1.5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6">
        <v>0</v>
      </c>
      <c r="U84" s="76">
        <v>0</v>
      </c>
      <c r="V84" s="85">
        <v>0</v>
      </c>
      <c r="W84" s="85">
        <v>0</v>
      </c>
      <c r="X84" s="76">
        <v>0.5</v>
      </c>
      <c r="Y84" s="76">
        <v>0</v>
      </c>
      <c r="Z84" s="76">
        <v>4</v>
      </c>
      <c r="AA84" s="86">
        <v>0</v>
      </c>
      <c r="AB84" s="86">
        <v>0</v>
      </c>
      <c r="AC84" s="86">
        <v>0</v>
      </c>
      <c r="AD84" s="86">
        <v>0</v>
      </c>
      <c r="AE84" s="86">
        <v>0</v>
      </c>
      <c r="AF84" s="86">
        <v>0</v>
      </c>
      <c r="AG84" s="52" t="s">
        <v>52</v>
      </c>
      <c r="AH84" s="64">
        <f t="shared" si="2"/>
        <v>9.5</v>
      </c>
    </row>
    <row r="85" spans="1:34" ht="24" customHeight="1">
      <c r="A85" s="52" t="s">
        <v>65</v>
      </c>
      <c r="B85" s="85">
        <v>0</v>
      </c>
      <c r="C85" s="74">
        <v>1</v>
      </c>
      <c r="D85" s="74">
        <v>2.5</v>
      </c>
      <c r="E85" s="74">
        <v>0</v>
      </c>
      <c r="F85" s="74">
        <v>0</v>
      </c>
      <c r="G85" s="74">
        <v>0</v>
      </c>
      <c r="H85" s="74">
        <v>1</v>
      </c>
      <c r="I85" s="74">
        <v>0</v>
      </c>
      <c r="J85" s="74">
        <v>1.5</v>
      </c>
      <c r="K85" s="74">
        <v>0</v>
      </c>
      <c r="L85" s="74">
        <v>1</v>
      </c>
      <c r="M85" s="74">
        <v>1.5</v>
      </c>
      <c r="N85" s="74">
        <v>2</v>
      </c>
      <c r="O85" s="74">
        <v>1</v>
      </c>
      <c r="P85" s="74">
        <v>3</v>
      </c>
      <c r="Q85" s="74">
        <v>0.5</v>
      </c>
      <c r="R85" s="74">
        <v>0</v>
      </c>
      <c r="S85" s="74">
        <v>1</v>
      </c>
      <c r="T85" s="76">
        <v>1</v>
      </c>
      <c r="U85" s="76">
        <v>0</v>
      </c>
      <c r="V85" s="76">
        <v>1</v>
      </c>
      <c r="W85" s="76">
        <v>0</v>
      </c>
      <c r="X85" s="76">
        <v>0.5</v>
      </c>
      <c r="Y85" s="76">
        <v>0</v>
      </c>
      <c r="Z85" s="76">
        <v>4</v>
      </c>
      <c r="AA85" s="86">
        <v>0</v>
      </c>
      <c r="AB85" s="86">
        <v>0</v>
      </c>
      <c r="AC85" s="86">
        <v>1</v>
      </c>
      <c r="AD85" s="86">
        <v>1.5</v>
      </c>
      <c r="AE85" s="86">
        <v>0</v>
      </c>
      <c r="AF85" s="86">
        <v>0</v>
      </c>
      <c r="AG85" s="52" t="s">
        <v>65</v>
      </c>
      <c r="AH85" s="64">
        <f t="shared" si="2"/>
        <v>25</v>
      </c>
    </row>
    <row r="86" spans="1:34" ht="24" customHeight="1">
      <c r="A86" s="52" t="s">
        <v>1</v>
      </c>
      <c r="B86" s="85">
        <v>0</v>
      </c>
      <c r="C86" s="74">
        <v>0</v>
      </c>
      <c r="D86" s="74">
        <v>0</v>
      </c>
      <c r="E86" s="74">
        <v>0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4">
        <v>0.5</v>
      </c>
      <c r="L86" s="74">
        <v>0</v>
      </c>
      <c r="M86" s="74">
        <v>0</v>
      </c>
      <c r="N86" s="74">
        <v>0</v>
      </c>
      <c r="O86" s="74">
        <v>0</v>
      </c>
      <c r="P86" s="74">
        <v>0</v>
      </c>
      <c r="Q86" s="74">
        <v>0</v>
      </c>
      <c r="R86" s="74">
        <v>0</v>
      </c>
      <c r="S86" s="74">
        <v>0</v>
      </c>
      <c r="T86" s="76">
        <v>0</v>
      </c>
      <c r="U86" s="76">
        <v>0.5</v>
      </c>
      <c r="V86" s="76">
        <v>0</v>
      </c>
      <c r="W86" s="76">
        <v>0</v>
      </c>
      <c r="X86" s="76">
        <v>0</v>
      </c>
      <c r="Y86" s="76">
        <v>0.5</v>
      </c>
      <c r="Z86" s="76">
        <v>4</v>
      </c>
      <c r="AA86" s="86">
        <v>0</v>
      </c>
      <c r="AB86" s="86">
        <v>0</v>
      </c>
      <c r="AC86" s="86">
        <v>0</v>
      </c>
      <c r="AD86" s="86">
        <v>0</v>
      </c>
      <c r="AE86" s="86">
        <v>0</v>
      </c>
      <c r="AF86" s="86">
        <v>1</v>
      </c>
      <c r="AG86" s="52" t="s">
        <v>1</v>
      </c>
      <c r="AH86" s="64">
        <f t="shared" si="2"/>
        <v>6.5</v>
      </c>
    </row>
    <row r="87" spans="1:34" ht="24" customHeight="1">
      <c r="A87" s="52" t="s">
        <v>2</v>
      </c>
      <c r="B87" s="85">
        <v>0</v>
      </c>
      <c r="C87" s="74">
        <v>0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2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86">
        <v>0</v>
      </c>
      <c r="AB87" s="86">
        <v>0</v>
      </c>
      <c r="AC87" s="86">
        <v>0</v>
      </c>
      <c r="AD87" s="86">
        <v>0</v>
      </c>
      <c r="AE87" s="86">
        <v>0</v>
      </c>
      <c r="AF87" s="86">
        <v>1</v>
      </c>
      <c r="AG87" s="52" t="s">
        <v>2</v>
      </c>
      <c r="AH87" s="64">
        <f t="shared" si="2"/>
        <v>3</v>
      </c>
    </row>
    <row r="88" spans="1:34" ht="24" customHeight="1">
      <c r="A88" s="52" t="s">
        <v>66</v>
      </c>
      <c r="B88" s="85">
        <v>0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0</v>
      </c>
      <c r="N88" s="74">
        <v>2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4</v>
      </c>
      <c r="AA88" s="86">
        <v>0</v>
      </c>
      <c r="AB88" s="86">
        <v>0</v>
      </c>
      <c r="AC88" s="86">
        <v>0</v>
      </c>
      <c r="AD88" s="86">
        <v>0</v>
      </c>
      <c r="AE88" s="86">
        <v>0</v>
      </c>
      <c r="AF88" s="86">
        <v>1</v>
      </c>
      <c r="AG88" s="52" t="s">
        <v>66</v>
      </c>
      <c r="AH88" s="64">
        <f t="shared" si="2"/>
        <v>7</v>
      </c>
    </row>
    <row r="89" spans="1:34" ht="24" customHeight="1">
      <c r="A89" s="52" t="s">
        <v>3</v>
      </c>
      <c r="B89" s="85">
        <v>0</v>
      </c>
      <c r="C89" s="74">
        <v>1</v>
      </c>
      <c r="D89" s="74">
        <v>2.5</v>
      </c>
      <c r="E89" s="74">
        <v>0</v>
      </c>
      <c r="F89" s="74">
        <v>0</v>
      </c>
      <c r="G89" s="74">
        <v>0</v>
      </c>
      <c r="H89" s="74">
        <v>1</v>
      </c>
      <c r="I89" s="74">
        <v>0</v>
      </c>
      <c r="J89" s="74">
        <v>0</v>
      </c>
      <c r="K89" s="74">
        <v>0</v>
      </c>
      <c r="L89" s="74">
        <v>0</v>
      </c>
      <c r="M89" s="74">
        <v>1.5</v>
      </c>
      <c r="N89" s="74">
        <v>2</v>
      </c>
      <c r="O89" s="74">
        <v>1</v>
      </c>
      <c r="P89" s="74">
        <v>3</v>
      </c>
      <c r="Q89" s="74">
        <v>0.5</v>
      </c>
      <c r="R89" s="74">
        <v>0</v>
      </c>
      <c r="S89" s="74">
        <v>0</v>
      </c>
      <c r="T89" s="76">
        <v>1</v>
      </c>
      <c r="U89" s="76">
        <v>0</v>
      </c>
      <c r="V89" s="76">
        <v>1</v>
      </c>
      <c r="W89" s="76">
        <v>0</v>
      </c>
      <c r="X89" s="76">
        <v>0.5</v>
      </c>
      <c r="Y89" s="76">
        <v>0</v>
      </c>
      <c r="Z89" s="76">
        <v>4</v>
      </c>
      <c r="AA89" s="86">
        <v>0</v>
      </c>
      <c r="AB89" s="86">
        <v>0</v>
      </c>
      <c r="AC89" s="86">
        <v>1</v>
      </c>
      <c r="AD89" s="86">
        <v>0</v>
      </c>
      <c r="AE89" s="86">
        <v>0</v>
      </c>
      <c r="AF89" s="86">
        <v>1</v>
      </c>
      <c r="AG89" s="52" t="s">
        <v>3</v>
      </c>
      <c r="AH89" s="64">
        <f t="shared" si="2"/>
        <v>21</v>
      </c>
    </row>
    <row r="90" spans="1:34" ht="24" customHeight="1">
      <c r="A90" s="52" t="s">
        <v>40</v>
      </c>
      <c r="B90" s="85">
        <v>0</v>
      </c>
      <c r="C90" s="74">
        <v>0</v>
      </c>
      <c r="D90" s="74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74">
        <v>1.5</v>
      </c>
      <c r="N90" s="74">
        <v>2</v>
      </c>
      <c r="O90" s="74">
        <v>1</v>
      </c>
      <c r="P90" s="74">
        <v>3</v>
      </c>
      <c r="Q90" s="74">
        <v>0</v>
      </c>
      <c r="R90" s="74">
        <v>0</v>
      </c>
      <c r="S90" s="74">
        <v>0</v>
      </c>
      <c r="T90" s="76">
        <v>1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4</v>
      </c>
      <c r="AA90" s="86">
        <v>1</v>
      </c>
      <c r="AB90" s="86">
        <v>0</v>
      </c>
      <c r="AC90" s="86">
        <v>1</v>
      </c>
      <c r="AD90" s="86">
        <v>0</v>
      </c>
      <c r="AE90" s="86">
        <v>0</v>
      </c>
      <c r="AF90" s="86">
        <v>0</v>
      </c>
      <c r="AG90" s="52" t="s">
        <v>40</v>
      </c>
      <c r="AH90" s="64">
        <f t="shared" si="2"/>
        <v>14.5</v>
      </c>
    </row>
    <row r="91" spans="1:34" ht="24" customHeight="1">
      <c r="A91" s="52" t="s">
        <v>4</v>
      </c>
      <c r="B91" s="85">
        <v>0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0</v>
      </c>
      <c r="Q91" s="74">
        <v>0</v>
      </c>
      <c r="R91" s="74">
        <v>0</v>
      </c>
      <c r="S91" s="74">
        <v>0</v>
      </c>
      <c r="T91" s="76">
        <v>0</v>
      </c>
      <c r="U91" s="76">
        <v>0</v>
      </c>
      <c r="V91" s="76">
        <v>1</v>
      </c>
      <c r="W91" s="76">
        <v>0</v>
      </c>
      <c r="X91" s="76">
        <v>0</v>
      </c>
      <c r="Y91" s="76">
        <v>0</v>
      </c>
      <c r="Z91" s="76">
        <v>0</v>
      </c>
      <c r="AA91" s="86">
        <v>0</v>
      </c>
      <c r="AB91" s="86">
        <v>0</v>
      </c>
      <c r="AC91" s="86">
        <v>0</v>
      </c>
      <c r="AD91" s="86">
        <v>0</v>
      </c>
      <c r="AE91" s="86">
        <v>0</v>
      </c>
      <c r="AF91" s="86">
        <v>0</v>
      </c>
      <c r="AG91" s="52" t="s">
        <v>4</v>
      </c>
      <c r="AH91" s="64">
        <f t="shared" si="2"/>
        <v>1</v>
      </c>
    </row>
    <row r="92" spans="1:34" ht="24" customHeight="1">
      <c r="A92" s="52" t="s">
        <v>45</v>
      </c>
      <c r="B92" s="85">
        <v>0</v>
      </c>
      <c r="C92" s="74">
        <v>1</v>
      </c>
      <c r="D92" s="74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v>0</v>
      </c>
      <c r="N92" s="74">
        <v>2</v>
      </c>
      <c r="O92" s="74">
        <v>1</v>
      </c>
      <c r="P92" s="74">
        <v>3</v>
      </c>
      <c r="Q92" s="74">
        <v>0</v>
      </c>
      <c r="R92" s="74">
        <v>0</v>
      </c>
      <c r="S92" s="74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4</v>
      </c>
      <c r="AA92" s="86">
        <v>0</v>
      </c>
      <c r="AB92" s="86">
        <v>0</v>
      </c>
      <c r="AC92" s="86">
        <v>0</v>
      </c>
      <c r="AD92" s="86">
        <v>0</v>
      </c>
      <c r="AE92" s="86">
        <v>0</v>
      </c>
      <c r="AF92" s="86">
        <v>1</v>
      </c>
      <c r="AG92" s="52" t="s">
        <v>45</v>
      </c>
      <c r="AH92" s="64">
        <f t="shared" si="2"/>
        <v>12</v>
      </c>
    </row>
    <row r="93" spans="1:34" ht="24" customHeight="1">
      <c r="A93" s="52" t="s">
        <v>5</v>
      </c>
      <c r="B93" s="85">
        <v>0</v>
      </c>
      <c r="C93" s="74">
        <v>1</v>
      </c>
      <c r="D93" s="74">
        <v>2.5</v>
      </c>
      <c r="E93" s="74">
        <v>0</v>
      </c>
      <c r="F93" s="74">
        <v>0</v>
      </c>
      <c r="G93" s="74">
        <v>0</v>
      </c>
      <c r="H93" s="74">
        <v>1</v>
      </c>
      <c r="I93" s="74">
        <v>0</v>
      </c>
      <c r="J93" s="74">
        <v>0</v>
      </c>
      <c r="K93" s="74">
        <v>0</v>
      </c>
      <c r="L93" s="74">
        <v>0</v>
      </c>
      <c r="M93" s="74">
        <v>1.5</v>
      </c>
      <c r="N93" s="74">
        <v>0</v>
      </c>
      <c r="O93" s="74">
        <v>1</v>
      </c>
      <c r="P93" s="74">
        <v>3</v>
      </c>
      <c r="Q93" s="74">
        <v>0</v>
      </c>
      <c r="R93" s="74">
        <v>0</v>
      </c>
      <c r="S93" s="74">
        <v>0</v>
      </c>
      <c r="T93" s="76">
        <v>0</v>
      </c>
      <c r="U93" s="76">
        <v>0</v>
      </c>
      <c r="V93" s="76">
        <v>1</v>
      </c>
      <c r="W93" s="76">
        <v>0</v>
      </c>
      <c r="X93" s="76">
        <v>0.5</v>
      </c>
      <c r="Y93" s="76">
        <v>0</v>
      </c>
      <c r="Z93" s="76">
        <v>0</v>
      </c>
      <c r="AA93" s="86">
        <v>0</v>
      </c>
      <c r="AB93" s="86">
        <v>0</v>
      </c>
      <c r="AC93" s="86">
        <v>0</v>
      </c>
      <c r="AD93" s="86">
        <v>1.5</v>
      </c>
      <c r="AE93" s="86">
        <v>0</v>
      </c>
      <c r="AF93" s="86">
        <v>0</v>
      </c>
      <c r="AG93" s="52" t="s">
        <v>5</v>
      </c>
      <c r="AH93" s="64">
        <f t="shared" si="2"/>
        <v>13</v>
      </c>
    </row>
    <row r="94" spans="1:34" ht="24" customHeight="1">
      <c r="A94" s="52" t="s">
        <v>6</v>
      </c>
      <c r="B94" s="85">
        <v>0</v>
      </c>
      <c r="C94" s="74">
        <v>1</v>
      </c>
      <c r="D94" s="74">
        <v>2.5</v>
      </c>
      <c r="E94" s="74">
        <v>1</v>
      </c>
      <c r="F94" s="74">
        <v>0</v>
      </c>
      <c r="G94" s="74">
        <v>0</v>
      </c>
      <c r="H94" s="74">
        <v>0</v>
      </c>
      <c r="I94" s="74">
        <v>0.5</v>
      </c>
      <c r="J94" s="74">
        <v>0</v>
      </c>
      <c r="K94" s="74">
        <v>0</v>
      </c>
      <c r="L94" s="74">
        <v>0</v>
      </c>
      <c r="M94" s="74">
        <v>1.5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0.5</v>
      </c>
      <c r="Y94" s="76">
        <v>0</v>
      </c>
      <c r="Z94" s="76">
        <v>4</v>
      </c>
      <c r="AA94" s="86">
        <v>0</v>
      </c>
      <c r="AB94" s="86">
        <v>0</v>
      </c>
      <c r="AC94" s="86">
        <v>1</v>
      </c>
      <c r="AD94" s="86">
        <v>0</v>
      </c>
      <c r="AE94" s="86">
        <v>0</v>
      </c>
      <c r="AF94" s="86">
        <v>0</v>
      </c>
      <c r="AG94" s="52" t="s">
        <v>6</v>
      </c>
      <c r="AH94" s="64">
        <f t="shared" si="2"/>
        <v>12</v>
      </c>
    </row>
    <row r="95" spans="1:34" ht="24" customHeight="1">
      <c r="A95" s="52" t="s">
        <v>7</v>
      </c>
      <c r="B95" s="85">
        <v>0.5</v>
      </c>
      <c r="C95" s="74">
        <v>0</v>
      </c>
      <c r="D95" s="74">
        <v>2.5</v>
      </c>
      <c r="E95" s="74">
        <v>0</v>
      </c>
      <c r="F95" s="74">
        <v>0.5</v>
      </c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86">
        <v>0</v>
      </c>
      <c r="AB95" s="86">
        <v>0</v>
      </c>
      <c r="AC95" s="86">
        <v>0</v>
      </c>
      <c r="AD95" s="86">
        <v>0</v>
      </c>
      <c r="AE95" s="86">
        <v>0</v>
      </c>
      <c r="AF95" s="86">
        <v>0</v>
      </c>
      <c r="AG95" s="52" t="s">
        <v>7</v>
      </c>
      <c r="AH95" s="64">
        <f t="shared" si="2"/>
        <v>3.5</v>
      </c>
    </row>
    <row r="96" spans="1:34" ht="24" customHeight="1">
      <c r="A96" s="52" t="s">
        <v>8</v>
      </c>
      <c r="B96" s="85">
        <v>0</v>
      </c>
      <c r="C96" s="74">
        <v>0</v>
      </c>
      <c r="D96" s="74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v>0</v>
      </c>
      <c r="N96" s="74">
        <v>0</v>
      </c>
      <c r="O96" s="74">
        <v>0</v>
      </c>
      <c r="P96" s="74">
        <v>0</v>
      </c>
      <c r="Q96" s="74">
        <v>0.5</v>
      </c>
      <c r="R96" s="74">
        <v>0</v>
      </c>
      <c r="S96" s="74">
        <v>0</v>
      </c>
      <c r="T96" s="76">
        <v>0</v>
      </c>
      <c r="U96" s="76">
        <v>0</v>
      </c>
      <c r="V96" s="76">
        <v>1</v>
      </c>
      <c r="W96" s="76">
        <v>0</v>
      </c>
      <c r="X96" s="76">
        <v>0</v>
      </c>
      <c r="Y96" s="76">
        <v>0</v>
      </c>
      <c r="Z96" s="76">
        <v>0</v>
      </c>
      <c r="AA96" s="86">
        <v>0</v>
      </c>
      <c r="AB96" s="86">
        <v>0</v>
      </c>
      <c r="AC96" s="86">
        <v>0</v>
      </c>
      <c r="AD96" s="86">
        <v>0</v>
      </c>
      <c r="AE96" s="86">
        <v>0</v>
      </c>
      <c r="AF96" s="86">
        <v>0</v>
      </c>
      <c r="AG96" s="52" t="s">
        <v>8</v>
      </c>
      <c r="AH96" s="64">
        <f t="shared" si="2"/>
        <v>1.5</v>
      </c>
    </row>
    <row r="97" spans="1:34" ht="24" customHeight="1">
      <c r="A97" s="52" t="s">
        <v>54</v>
      </c>
      <c r="B97" s="85">
        <v>0</v>
      </c>
      <c r="C97" s="74">
        <v>0</v>
      </c>
      <c r="D97" s="74">
        <v>0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  <c r="T97" s="76">
        <v>0</v>
      </c>
      <c r="U97" s="76">
        <v>0.5</v>
      </c>
      <c r="V97" s="76">
        <v>1</v>
      </c>
      <c r="W97" s="76">
        <v>0.5</v>
      </c>
      <c r="X97" s="76">
        <v>0</v>
      </c>
      <c r="Y97" s="76">
        <v>0</v>
      </c>
      <c r="Z97" s="76">
        <v>4</v>
      </c>
      <c r="AA97" s="86">
        <v>0</v>
      </c>
      <c r="AB97" s="86">
        <v>0</v>
      </c>
      <c r="AC97" s="86">
        <v>0</v>
      </c>
      <c r="AD97" s="86">
        <v>0</v>
      </c>
      <c r="AE97" s="86">
        <v>0</v>
      </c>
      <c r="AF97" s="86">
        <v>0</v>
      </c>
      <c r="AG97" s="52" t="s">
        <v>54</v>
      </c>
      <c r="AH97" s="64">
        <f t="shared" si="2"/>
        <v>6</v>
      </c>
    </row>
    <row r="98" spans="1:34" ht="24" customHeight="1">
      <c r="A98" s="52" t="s">
        <v>67</v>
      </c>
      <c r="B98" s="85">
        <v>0</v>
      </c>
      <c r="C98" s="74">
        <v>1</v>
      </c>
      <c r="D98" s="74">
        <v>2.5</v>
      </c>
      <c r="E98" s="74">
        <v>0</v>
      </c>
      <c r="F98" s="74">
        <v>0</v>
      </c>
      <c r="G98" s="74">
        <v>0</v>
      </c>
      <c r="H98" s="74">
        <v>1</v>
      </c>
      <c r="I98" s="74">
        <v>0</v>
      </c>
      <c r="J98" s="74">
        <v>0</v>
      </c>
      <c r="K98" s="74">
        <v>0</v>
      </c>
      <c r="L98" s="74">
        <v>0</v>
      </c>
      <c r="M98" s="74">
        <v>1.5</v>
      </c>
      <c r="N98" s="74">
        <v>2</v>
      </c>
      <c r="O98" s="74">
        <v>0</v>
      </c>
      <c r="P98" s="74">
        <v>0</v>
      </c>
      <c r="Q98" s="74">
        <v>0</v>
      </c>
      <c r="R98" s="74">
        <v>0</v>
      </c>
      <c r="S98" s="74">
        <v>1</v>
      </c>
      <c r="T98" s="76">
        <v>0</v>
      </c>
      <c r="U98" s="76">
        <v>0</v>
      </c>
      <c r="V98" s="76">
        <v>1</v>
      </c>
      <c r="W98" s="76">
        <v>0</v>
      </c>
      <c r="X98" s="76">
        <v>0.5</v>
      </c>
      <c r="Y98" s="76">
        <v>0</v>
      </c>
      <c r="Z98" s="76">
        <v>4</v>
      </c>
      <c r="AA98" s="86">
        <v>0</v>
      </c>
      <c r="AB98" s="86">
        <v>0</v>
      </c>
      <c r="AC98" s="86">
        <v>0</v>
      </c>
      <c r="AD98" s="86">
        <v>0</v>
      </c>
      <c r="AE98" s="86">
        <v>0</v>
      </c>
      <c r="AF98" s="86">
        <v>1</v>
      </c>
      <c r="AG98" s="52" t="s">
        <v>67</v>
      </c>
      <c r="AH98" s="64">
        <f t="shared" si="2"/>
        <v>15.5</v>
      </c>
    </row>
    <row r="99" spans="1:34" ht="24" customHeight="1">
      <c r="A99" s="52" t="s">
        <v>41</v>
      </c>
      <c r="B99" s="85">
        <v>0</v>
      </c>
      <c r="C99" s="74">
        <v>0</v>
      </c>
      <c r="D99" s="74">
        <v>0</v>
      </c>
      <c r="E99" s="74">
        <v>1</v>
      </c>
      <c r="F99" s="74">
        <v>0.5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74">
        <v>0</v>
      </c>
      <c r="R99" s="74">
        <v>1</v>
      </c>
      <c r="S99" s="74">
        <v>1</v>
      </c>
      <c r="T99" s="76">
        <v>0</v>
      </c>
      <c r="U99" s="76">
        <v>0</v>
      </c>
      <c r="V99" s="76">
        <v>1</v>
      </c>
      <c r="W99" s="76">
        <v>0</v>
      </c>
      <c r="X99" s="76">
        <v>0</v>
      </c>
      <c r="Y99" s="76">
        <v>0</v>
      </c>
      <c r="Z99" s="76">
        <v>0</v>
      </c>
      <c r="AA99" s="86">
        <v>0</v>
      </c>
      <c r="AB99" s="86">
        <v>0</v>
      </c>
      <c r="AC99" s="86">
        <v>0</v>
      </c>
      <c r="AD99" s="86">
        <v>0</v>
      </c>
      <c r="AE99" s="86">
        <v>1</v>
      </c>
      <c r="AF99" s="86">
        <v>0</v>
      </c>
      <c r="AG99" s="52" t="s">
        <v>41</v>
      </c>
      <c r="AH99" s="64">
        <f t="shared" si="2"/>
        <v>5.5</v>
      </c>
    </row>
    <row r="100" spans="1:34" ht="24" customHeight="1">
      <c r="A100" s="52" t="s">
        <v>56</v>
      </c>
      <c r="B100" s="85">
        <v>0</v>
      </c>
      <c r="C100" s="74">
        <v>0</v>
      </c>
      <c r="D100" s="74">
        <v>0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86">
        <v>0</v>
      </c>
      <c r="AB100" s="86">
        <v>0</v>
      </c>
      <c r="AC100" s="86">
        <v>0</v>
      </c>
      <c r="AD100" s="86">
        <v>1.5</v>
      </c>
      <c r="AE100" s="86">
        <v>0</v>
      </c>
      <c r="AF100" s="86">
        <v>0</v>
      </c>
      <c r="AG100" s="52" t="s">
        <v>56</v>
      </c>
      <c r="AH100" s="64">
        <f t="shared" si="2"/>
        <v>1.5</v>
      </c>
    </row>
    <row r="101" spans="1:34" ht="24" customHeight="1">
      <c r="A101" s="52" t="s">
        <v>91</v>
      </c>
      <c r="B101" s="85">
        <v>0</v>
      </c>
      <c r="C101" s="74">
        <v>0</v>
      </c>
      <c r="D101" s="74">
        <v>0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1.5</v>
      </c>
      <c r="K101" s="74">
        <v>0</v>
      </c>
      <c r="L101" s="74">
        <v>0</v>
      </c>
      <c r="M101" s="74">
        <v>1.5</v>
      </c>
      <c r="N101" s="74">
        <v>2</v>
      </c>
      <c r="O101" s="74">
        <v>1</v>
      </c>
      <c r="P101" s="74">
        <v>3</v>
      </c>
      <c r="Q101" s="74">
        <v>0</v>
      </c>
      <c r="R101" s="74">
        <v>0</v>
      </c>
      <c r="S101" s="74">
        <v>0</v>
      </c>
      <c r="T101" s="76">
        <v>0</v>
      </c>
      <c r="U101" s="76">
        <v>0</v>
      </c>
      <c r="V101" s="76">
        <v>1</v>
      </c>
      <c r="W101" s="76">
        <v>0</v>
      </c>
      <c r="X101" s="76">
        <v>0</v>
      </c>
      <c r="Y101" s="76">
        <v>0</v>
      </c>
      <c r="Z101" s="76">
        <v>4</v>
      </c>
      <c r="AA101" s="86">
        <v>0</v>
      </c>
      <c r="AB101" s="86">
        <v>0</v>
      </c>
      <c r="AC101" s="86">
        <v>0</v>
      </c>
      <c r="AD101" s="86">
        <v>0</v>
      </c>
      <c r="AE101" s="86">
        <v>0</v>
      </c>
      <c r="AF101" s="86">
        <v>0</v>
      </c>
      <c r="AG101" s="52" t="s">
        <v>91</v>
      </c>
      <c r="AH101" s="64">
        <f t="shared" si="2"/>
        <v>14</v>
      </c>
    </row>
    <row r="102" spans="1:34" ht="24" customHeight="1">
      <c r="A102" s="52" t="s">
        <v>11</v>
      </c>
      <c r="B102" s="85">
        <v>0</v>
      </c>
      <c r="C102" s="74">
        <v>0</v>
      </c>
      <c r="D102" s="74">
        <v>0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86">
        <v>0</v>
      </c>
      <c r="AB102" s="86">
        <v>0</v>
      </c>
      <c r="AC102" s="86">
        <v>0</v>
      </c>
      <c r="AD102" s="86">
        <v>0</v>
      </c>
      <c r="AE102" s="86">
        <v>0</v>
      </c>
      <c r="AF102" s="86">
        <v>0</v>
      </c>
      <c r="AG102" s="52" t="s">
        <v>11</v>
      </c>
      <c r="AH102" s="64">
        <f t="shared" si="2"/>
        <v>0</v>
      </c>
    </row>
    <row r="103" spans="1:34" ht="24" customHeight="1">
      <c r="A103" s="52" t="s">
        <v>12</v>
      </c>
      <c r="B103" s="85">
        <v>0.5</v>
      </c>
      <c r="C103" s="74">
        <v>0</v>
      </c>
      <c r="D103" s="74">
        <v>0</v>
      </c>
      <c r="E103" s="74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  <c r="T103" s="76">
        <v>1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4</v>
      </c>
      <c r="AA103" s="86">
        <v>0</v>
      </c>
      <c r="AB103" s="86">
        <v>0</v>
      </c>
      <c r="AC103" s="86">
        <v>0</v>
      </c>
      <c r="AD103" s="86">
        <v>0</v>
      </c>
      <c r="AE103" s="86">
        <v>1</v>
      </c>
      <c r="AF103" s="86">
        <v>1</v>
      </c>
      <c r="AG103" s="52" t="s">
        <v>12</v>
      </c>
      <c r="AH103" s="64">
        <f t="shared" si="2"/>
        <v>7.5</v>
      </c>
    </row>
    <row r="104" spans="1:34" ht="24" customHeight="1">
      <c r="A104" s="52" t="s">
        <v>53</v>
      </c>
      <c r="B104" s="85">
        <v>0</v>
      </c>
      <c r="C104" s="74">
        <v>0</v>
      </c>
      <c r="D104" s="74">
        <v>0</v>
      </c>
      <c r="E104" s="74">
        <v>0</v>
      </c>
      <c r="F104" s="74">
        <v>0.5</v>
      </c>
      <c r="G104" s="74">
        <v>0.5</v>
      </c>
      <c r="H104" s="74">
        <v>0</v>
      </c>
      <c r="I104" s="74">
        <v>0</v>
      </c>
      <c r="J104" s="74">
        <v>1.5</v>
      </c>
      <c r="K104" s="74">
        <v>0.5</v>
      </c>
      <c r="L104" s="74">
        <v>1</v>
      </c>
      <c r="M104" s="74">
        <v>1.5</v>
      </c>
      <c r="N104" s="74">
        <v>2</v>
      </c>
      <c r="O104" s="74">
        <v>1</v>
      </c>
      <c r="P104" s="74">
        <v>3</v>
      </c>
      <c r="Q104" s="74">
        <v>0</v>
      </c>
      <c r="R104" s="74">
        <v>1</v>
      </c>
      <c r="S104" s="74">
        <v>1</v>
      </c>
      <c r="T104" s="76">
        <v>0</v>
      </c>
      <c r="U104" s="76">
        <v>0.5</v>
      </c>
      <c r="V104" s="76">
        <v>1</v>
      </c>
      <c r="W104" s="76">
        <v>0.5</v>
      </c>
      <c r="X104" s="76">
        <v>0.5</v>
      </c>
      <c r="Y104" s="76">
        <v>0.5</v>
      </c>
      <c r="Z104" s="76">
        <v>4</v>
      </c>
      <c r="AA104" s="86">
        <v>1</v>
      </c>
      <c r="AB104" s="86">
        <v>0.5</v>
      </c>
      <c r="AC104" s="86">
        <v>0</v>
      </c>
      <c r="AD104" s="86">
        <v>0</v>
      </c>
      <c r="AE104" s="86">
        <v>1</v>
      </c>
      <c r="AF104" s="86">
        <v>0</v>
      </c>
      <c r="AG104" s="52" t="s">
        <v>53</v>
      </c>
      <c r="AH104" s="64">
        <f t="shared" si="2"/>
        <v>23</v>
      </c>
    </row>
    <row r="105" spans="1:34" ht="24" customHeight="1">
      <c r="A105" s="52" t="s">
        <v>13</v>
      </c>
      <c r="B105" s="85">
        <v>0</v>
      </c>
      <c r="C105" s="74">
        <v>0</v>
      </c>
      <c r="D105" s="74">
        <v>0</v>
      </c>
      <c r="E105" s="74">
        <v>0</v>
      </c>
      <c r="F105" s="74">
        <v>0</v>
      </c>
      <c r="G105" s="74">
        <v>0.5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0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1</v>
      </c>
      <c r="T105" s="76">
        <v>0</v>
      </c>
      <c r="U105" s="76">
        <v>0</v>
      </c>
      <c r="V105" s="76">
        <v>0</v>
      </c>
      <c r="W105" s="76">
        <v>0.5</v>
      </c>
      <c r="X105" s="76">
        <v>0.5</v>
      </c>
      <c r="Y105" s="76">
        <v>0.5</v>
      </c>
      <c r="Z105" s="76">
        <v>4</v>
      </c>
      <c r="AA105" s="86">
        <v>0</v>
      </c>
      <c r="AB105" s="86">
        <v>0</v>
      </c>
      <c r="AC105" s="86">
        <v>0</v>
      </c>
      <c r="AD105" s="86">
        <v>0</v>
      </c>
      <c r="AE105" s="86">
        <v>0</v>
      </c>
      <c r="AF105" s="86">
        <v>1</v>
      </c>
      <c r="AG105" s="52" t="s">
        <v>13</v>
      </c>
      <c r="AH105" s="64">
        <f t="shared" si="2"/>
        <v>8</v>
      </c>
    </row>
    <row r="106" spans="1:34" ht="24" customHeight="1">
      <c r="A106" s="52" t="s">
        <v>14</v>
      </c>
      <c r="B106" s="85">
        <v>0</v>
      </c>
      <c r="C106" s="74">
        <v>1</v>
      </c>
      <c r="D106" s="74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  <c r="R106" s="74">
        <v>0</v>
      </c>
      <c r="S106" s="74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0</v>
      </c>
      <c r="Y106" s="76">
        <v>0</v>
      </c>
      <c r="Z106" s="76">
        <v>4</v>
      </c>
      <c r="AA106" s="86">
        <v>0</v>
      </c>
      <c r="AB106" s="86">
        <v>0</v>
      </c>
      <c r="AC106" s="86">
        <v>0</v>
      </c>
      <c r="AD106" s="86">
        <v>0</v>
      </c>
      <c r="AE106" s="86">
        <v>0</v>
      </c>
      <c r="AF106" s="86">
        <v>0</v>
      </c>
      <c r="AG106" s="52" t="s">
        <v>14</v>
      </c>
      <c r="AH106" s="64">
        <f t="shared" si="2"/>
        <v>5</v>
      </c>
    </row>
    <row r="107" spans="1:34" ht="24" customHeight="1">
      <c r="A107" s="52" t="s">
        <v>15</v>
      </c>
      <c r="B107" s="85">
        <v>0</v>
      </c>
      <c r="C107" s="74">
        <v>1</v>
      </c>
      <c r="D107" s="74">
        <v>2.5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6">
        <v>1</v>
      </c>
      <c r="U107" s="76">
        <v>0</v>
      </c>
      <c r="V107" s="76">
        <v>0</v>
      </c>
      <c r="W107" s="76">
        <v>0</v>
      </c>
      <c r="X107" s="76">
        <v>0</v>
      </c>
      <c r="Y107" s="76">
        <v>0</v>
      </c>
      <c r="Z107" s="76">
        <v>4</v>
      </c>
      <c r="AA107" s="86">
        <v>0</v>
      </c>
      <c r="AB107" s="86">
        <v>0</v>
      </c>
      <c r="AC107" s="86">
        <v>0</v>
      </c>
      <c r="AD107" s="86">
        <v>0</v>
      </c>
      <c r="AE107" s="86">
        <v>0</v>
      </c>
      <c r="AF107" s="86">
        <v>0</v>
      </c>
      <c r="AG107" s="52" t="s">
        <v>15</v>
      </c>
      <c r="AH107" s="64">
        <f t="shared" si="2"/>
        <v>8.5</v>
      </c>
    </row>
    <row r="108" spans="1:34" ht="24" customHeight="1">
      <c r="A108" s="52" t="s">
        <v>55</v>
      </c>
      <c r="B108" s="85">
        <v>0</v>
      </c>
      <c r="C108" s="74">
        <v>1</v>
      </c>
      <c r="D108" s="74">
        <v>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86">
        <v>0</v>
      </c>
      <c r="AB108" s="86">
        <v>0</v>
      </c>
      <c r="AC108" s="86">
        <v>0</v>
      </c>
      <c r="AD108" s="86">
        <v>0</v>
      </c>
      <c r="AE108" s="86">
        <v>0</v>
      </c>
      <c r="AF108" s="86">
        <v>0</v>
      </c>
      <c r="AG108" s="52" t="s">
        <v>55</v>
      </c>
      <c r="AH108" s="64">
        <f t="shared" si="2"/>
        <v>1</v>
      </c>
    </row>
    <row r="109" spans="1:34" ht="24" customHeight="1">
      <c r="A109" s="52" t="s">
        <v>16</v>
      </c>
      <c r="B109" s="85">
        <v>0</v>
      </c>
      <c r="C109" s="74">
        <v>0</v>
      </c>
      <c r="D109" s="74">
        <v>0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6">
        <v>0</v>
      </c>
      <c r="U109" s="76">
        <v>0</v>
      </c>
      <c r="V109" s="76">
        <v>0</v>
      </c>
      <c r="W109" s="76">
        <v>0</v>
      </c>
      <c r="X109" s="76">
        <v>0</v>
      </c>
      <c r="Y109" s="76">
        <v>0</v>
      </c>
      <c r="Z109" s="76">
        <v>0</v>
      </c>
      <c r="AA109" s="86">
        <v>0</v>
      </c>
      <c r="AB109" s="86">
        <v>0</v>
      </c>
      <c r="AC109" s="86">
        <v>0</v>
      </c>
      <c r="AD109" s="86">
        <v>0</v>
      </c>
      <c r="AE109" s="86">
        <v>0</v>
      </c>
      <c r="AF109" s="86">
        <v>0</v>
      </c>
      <c r="AG109" s="52" t="s">
        <v>16</v>
      </c>
      <c r="AH109" s="64">
        <f t="shared" si="2"/>
        <v>0</v>
      </c>
    </row>
    <row r="110" spans="1:34" ht="24" customHeight="1">
      <c r="A110" s="52" t="s">
        <v>46</v>
      </c>
      <c r="B110" s="85">
        <v>0</v>
      </c>
      <c r="C110" s="74">
        <v>0</v>
      </c>
      <c r="D110" s="74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4">
        <v>0</v>
      </c>
      <c r="R110" s="74">
        <v>0</v>
      </c>
      <c r="S110" s="74">
        <v>0</v>
      </c>
      <c r="T110" s="76">
        <v>0</v>
      </c>
      <c r="U110" s="76">
        <v>0</v>
      </c>
      <c r="V110" s="76">
        <v>0</v>
      </c>
      <c r="W110" s="76">
        <v>0</v>
      </c>
      <c r="X110" s="76">
        <v>0</v>
      </c>
      <c r="Y110" s="76">
        <v>0</v>
      </c>
      <c r="Z110" s="76">
        <v>4</v>
      </c>
      <c r="AA110" s="86">
        <v>0</v>
      </c>
      <c r="AB110" s="86">
        <v>0</v>
      </c>
      <c r="AC110" s="86">
        <v>0</v>
      </c>
      <c r="AD110" s="86">
        <v>0</v>
      </c>
      <c r="AE110" s="86">
        <v>0</v>
      </c>
      <c r="AF110" s="86">
        <v>0</v>
      </c>
      <c r="AG110" s="52" t="s">
        <v>46</v>
      </c>
      <c r="AH110" s="64">
        <f t="shared" si="2"/>
        <v>4</v>
      </c>
    </row>
    <row r="111" spans="1:34" ht="24" customHeight="1">
      <c r="A111" s="52" t="s">
        <v>17</v>
      </c>
      <c r="B111" s="76">
        <v>0</v>
      </c>
      <c r="C111" s="76">
        <v>0</v>
      </c>
      <c r="D111" s="76">
        <v>0</v>
      </c>
      <c r="E111" s="76">
        <v>0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0</v>
      </c>
      <c r="P111" s="76">
        <v>0</v>
      </c>
      <c r="Q111" s="76">
        <v>0</v>
      </c>
      <c r="R111" s="76">
        <v>0</v>
      </c>
      <c r="S111" s="74">
        <v>0</v>
      </c>
      <c r="T111" s="76">
        <v>0</v>
      </c>
      <c r="U111" s="76">
        <v>0</v>
      </c>
      <c r="V111" s="76">
        <v>0</v>
      </c>
      <c r="W111" s="76">
        <v>0</v>
      </c>
      <c r="X111" s="76">
        <v>0</v>
      </c>
      <c r="Y111" s="76">
        <v>0</v>
      </c>
      <c r="Z111" s="76">
        <v>0</v>
      </c>
      <c r="AA111" s="31">
        <v>0</v>
      </c>
      <c r="AB111" s="31">
        <v>0</v>
      </c>
      <c r="AC111" s="31">
        <v>1</v>
      </c>
      <c r="AD111" s="31">
        <v>0</v>
      </c>
      <c r="AE111" s="31">
        <v>0</v>
      </c>
      <c r="AF111" s="31">
        <v>0</v>
      </c>
      <c r="AG111" s="52" t="s">
        <v>17</v>
      </c>
      <c r="AH111" s="64">
        <f t="shared" si="2"/>
        <v>1</v>
      </c>
    </row>
    <row r="112" spans="1:34" ht="24" customHeight="1">
      <c r="A112" s="52" t="s">
        <v>18</v>
      </c>
      <c r="B112" s="76">
        <v>0</v>
      </c>
      <c r="C112" s="76">
        <v>0</v>
      </c>
      <c r="D112" s="76">
        <v>0</v>
      </c>
      <c r="E112" s="76">
        <v>0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0</v>
      </c>
      <c r="P112" s="76">
        <v>0</v>
      </c>
      <c r="Q112" s="76">
        <v>0</v>
      </c>
      <c r="R112" s="76">
        <v>0</v>
      </c>
      <c r="S112" s="74">
        <v>0</v>
      </c>
      <c r="T112" s="76">
        <v>0</v>
      </c>
      <c r="U112" s="76">
        <v>0</v>
      </c>
      <c r="V112" s="76">
        <v>0</v>
      </c>
      <c r="W112" s="76">
        <v>0</v>
      </c>
      <c r="X112" s="76">
        <v>0</v>
      </c>
      <c r="Y112" s="76">
        <v>0</v>
      </c>
      <c r="Z112" s="76">
        <v>4</v>
      </c>
      <c r="AA112" s="31">
        <v>0</v>
      </c>
      <c r="AB112" s="31">
        <v>0</v>
      </c>
      <c r="AC112" s="31">
        <v>1</v>
      </c>
      <c r="AD112" s="31">
        <v>0</v>
      </c>
      <c r="AE112" s="31">
        <v>0</v>
      </c>
      <c r="AF112" s="31">
        <v>0</v>
      </c>
      <c r="AG112" s="52" t="s">
        <v>18</v>
      </c>
      <c r="AH112" s="64">
        <f t="shared" si="2"/>
        <v>5</v>
      </c>
    </row>
    <row r="113" spans="1:36" ht="24" customHeight="1">
      <c r="A113" s="52" t="s">
        <v>20</v>
      </c>
      <c r="B113" s="76">
        <v>0</v>
      </c>
      <c r="C113" s="76">
        <v>0</v>
      </c>
      <c r="D113" s="76">
        <v>0</v>
      </c>
      <c r="E113" s="76">
        <v>0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4">
        <v>0</v>
      </c>
      <c r="T113" s="76">
        <v>0</v>
      </c>
      <c r="U113" s="76">
        <v>0</v>
      </c>
      <c r="V113" s="76">
        <v>0</v>
      </c>
      <c r="W113" s="76">
        <v>0</v>
      </c>
      <c r="X113" s="76">
        <v>0</v>
      </c>
      <c r="Y113" s="76">
        <v>0</v>
      </c>
      <c r="Z113" s="76">
        <v>4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52" t="s">
        <v>20</v>
      </c>
      <c r="AH113" s="64">
        <f t="shared" si="2"/>
        <v>4</v>
      </c>
    </row>
    <row r="114" spans="1:36" ht="24" customHeight="1">
      <c r="A114" s="52" t="s">
        <v>19</v>
      </c>
      <c r="B114" s="76">
        <v>0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4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0</v>
      </c>
      <c r="Y114" s="76">
        <v>0</v>
      </c>
      <c r="Z114" s="76">
        <v>4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52" t="s">
        <v>19</v>
      </c>
      <c r="AH114" s="64">
        <f t="shared" si="2"/>
        <v>4</v>
      </c>
    </row>
    <row r="115" spans="1:36" ht="24" customHeight="1">
      <c r="A115" s="1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6"/>
      <c r="T115" s="8"/>
      <c r="U115" s="8"/>
      <c r="V115" s="8"/>
      <c r="W115" s="8"/>
      <c r="X115" s="8"/>
      <c r="Y115" s="8"/>
      <c r="Z115" s="8"/>
      <c r="AA115" s="14"/>
      <c r="AB115" s="14"/>
      <c r="AC115" s="14"/>
      <c r="AD115" s="14"/>
      <c r="AE115" s="14"/>
      <c r="AF115" s="14"/>
      <c r="AG115" s="3"/>
      <c r="AH115" s="3"/>
    </row>
    <row r="116" spans="1:36" ht="24" customHeight="1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8"/>
      <c r="S116" s="11"/>
      <c r="T116" s="11"/>
      <c r="U116" s="11"/>
      <c r="V116" s="11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6" ht="24" customHeight="1">
      <c r="A117" s="22"/>
      <c r="B117" s="39" t="s">
        <v>83</v>
      </c>
      <c r="C117" s="39" t="s">
        <v>83</v>
      </c>
      <c r="D117" s="39" t="s">
        <v>83</v>
      </c>
      <c r="E117" s="39" t="s">
        <v>83</v>
      </c>
      <c r="F117" s="39" t="s">
        <v>83</v>
      </c>
      <c r="G117" s="39" t="s">
        <v>83</v>
      </c>
      <c r="H117" s="39" t="s">
        <v>83</v>
      </c>
      <c r="I117" s="39" t="s">
        <v>83</v>
      </c>
      <c r="J117" s="39" t="s">
        <v>83</v>
      </c>
      <c r="K117" s="39" t="s">
        <v>83</v>
      </c>
      <c r="L117" s="39" t="s">
        <v>83</v>
      </c>
      <c r="M117" s="39" t="s">
        <v>83</v>
      </c>
      <c r="N117" s="39" t="s">
        <v>83</v>
      </c>
      <c r="O117" s="39" t="s">
        <v>83</v>
      </c>
      <c r="P117" s="39" t="s">
        <v>83</v>
      </c>
      <c r="Q117" s="39" t="s">
        <v>83</v>
      </c>
      <c r="R117" s="39" t="s">
        <v>83</v>
      </c>
      <c r="S117" s="39" t="s">
        <v>83</v>
      </c>
      <c r="T117" s="39" t="s">
        <v>83</v>
      </c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22"/>
      <c r="AH117" s="22"/>
    </row>
    <row r="118" spans="1:36" ht="24" customHeight="1">
      <c r="A118" s="22"/>
      <c r="B118" s="39" t="s">
        <v>112</v>
      </c>
      <c r="C118" s="39" t="s">
        <v>110</v>
      </c>
      <c r="D118" s="39" t="s">
        <v>101</v>
      </c>
      <c r="E118" s="39" t="s">
        <v>124</v>
      </c>
      <c r="F118" s="39" t="s">
        <v>111</v>
      </c>
      <c r="G118" s="39" t="s">
        <v>96</v>
      </c>
      <c r="H118" s="39" t="s">
        <v>122</v>
      </c>
      <c r="I118" s="39" t="s">
        <v>100</v>
      </c>
      <c r="J118" s="39" t="s">
        <v>113</v>
      </c>
      <c r="K118" s="39" t="s">
        <v>113</v>
      </c>
      <c r="L118" s="39" t="s">
        <v>113</v>
      </c>
      <c r="M118" s="39" t="s">
        <v>132</v>
      </c>
      <c r="N118" s="39" t="s">
        <v>119</v>
      </c>
      <c r="O118" s="39" t="s">
        <v>119</v>
      </c>
      <c r="P118" s="39" t="s">
        <v>119</v>
      </c>
      <c r="Q118" s="39" t="s">
        <v>119</v>
      </c>
      <c r="R118" s="39" t="s">
        <v>108</v>
      </c>
      <c r="S118" s="39" t="s">
        <v>104</v>
      </c>
      <c r="T118" s="39" t="s">
        <v>104</v>
      </c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100"/>
      <c r="AH118" s="101"/>
      <c r="AI118" s="65" t="s">
        <v>88</v>
      </c>
      <c r="AJ118" s="12"/>
    </row>
    <row r="119" spans="1:36" ht="24" customHeight="1">
      <c r="A119" s="52" t="s">
        <v>0</v>
      </c>
      <c r="B119" s="29">
        <v>0</v>
      </c>
      <c r="C119" s="29">
        <v>0.5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0.5</v>
      </c>
      <c r="K119" s="29">
        <v>1</v>
      </c>
      <c r="L119" s="29">
        <v>0.5</v>
      </c>
      <c r="M119" s="29">
        <v>0</v>
      </c>
      <c r="N119" s="29">
        <v>0</v>
      </c>
      <c r="O119" s="29">
        <v>0.5</v>
      </c>
      <c r="P119" s="29">
        <v>0.5</v>
      </c>
      <c r="Q119" s="29">
        <v>0.5</v>
      </c>
      <c r="R119" s="29">
        <v>0</v>
      </c>
      <c r="S119" s="29">
        <v>0</v>
      </c>
      <c r="T119" s="29"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51" t="s">
        <v>0</v>
      </c>
      <c r="AH119" s="40">
        <f t="shared" ref="AH119:AH152" si="3">SUM(B119:AF119)</f>
        <v>4</v>
      </c>
      <c r="AI119" s="89">
        <f>SUM(AH119+AH81+AH41+AH4)</f>
        <v>65.5</v>
      </c>
      <c r="AJ119" s="20"/>
    </row>
    <row r="120" spans="1:36" ht="24" customHeight="1">
      <c r="A120" s="52" t="s">
        <v>63</v>
      </c>
      <c r="B120" s="29">
        <v>0</v>
      </c>
      <c r="C120" s="29">
        <v>0</v>
      </c>
      <c r="D120" s="29">
        <v>0</v>
      </c>
      <c r="E120" s="29">
        <v>0</v>
      </c>
      <c r="F120" s="29">
        <v>0</v>
      </c>
      <c r="G120" s="29">
        <v>1.5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0.5</v>
      </c>
      <c r="P120" s="29">
        <v>0.5</v>
      </c>
      <c r="Q120" s="29">
        <v>0.5</v>
      </c>
      <c r="R120" s="29">
        <v>0.5</v>
      </c>
      <c r="S120" s="29">
        <v>0.5</v>
      </c>
      <c r="T120" s="29"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52" t="s">
        <v>63</v>
      </c>
      <c r="AH120" s="40">
        <f t="shared" si="3"/>
        <v>4</v>
      </c>
      <c r="AI120" s="89">
        <f t="shared" ref="AI120:AI152" si="4">SUM(AH120+AH82+AH42+AH5)</f>
        <v>24</v>
      </c>
      <c r="AJ120" s="20"/>
    </row>
    <row r="121" spans="1:36" ht="24" customHeight="1">
      <c r="A121" s="52" t="s">
        <v>64</v>
      </c>
      <c r="B121" s="29">
        <v>0</v>
      </c>
      <c r="C121" s="29">
        <v>0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0.5</v>
      </c>
      <c r="T121" s="29"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52" t="s">
        <v>64</v>
      </c>
      <c r="AH121" s="40">
        <f t="shared" si="3"/>
        <v>0.5</v>
      </c>
      <c r="AI121" s="89">
        <f t="shared" si="4"/>
        <v>13</v>
      </c>
      <c r="AJ121" s="20"/>
    </row>
    <row r="122" spans="1:36" ht="24" customHeight="1">
      <c r="A122" s="52" t="s">
        <v>52</v>
      </c>
      <c r="B122" s="29">
        <v>0</v>
      </c>
      <c r="C122" s="29">
        <v>0</v>
      </c>
      <c r="D122" s="29">
        <v>0</v>
      </c>
      <c r="E122" s="29">
        <v>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0.5</v>
      </c>
      <c r="P122" s="29">
        <v>0.5</v>
      </c>
      <c r="Q122" s="29">
        <v>0.5</v>
      </c>
      <c r="R122" s="29">
        <v>0.5</v>
      </c>
      <c r="S122" s="29">
        <v>0</v>
      </c>
      <c r="T122" s="29"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52" t="s">
        <v>52</v>
      </c>
      <c r="AH122" s="40">
        <f t="shared" si="3"/>
        <v>2</v>
      </c>
      <c r="AI122" s="89">
        <f t="shared" si="4"/>
        <v>17.5</v>
      </c>
      <c r="AJ122" s="20"/>
    </row>
    <row r="123" spans="1:36" ht="24" customHeight="1">
      <c r="A123" s="52" t="s">
        <v>65</v>
      </c>
      <c r="B123" s="29">
        <v>0.5</v>
      </c>
      <c r="C123" s="29">
        <v>0</v>
      </c>
      <c r="D123" s="29">
        <v>0</v>
      </c>
      <c r="E123" s="29">
        <v>1</v>
      </c>
      <c r="F123" s="29">
        <v>1</v>
      </c>
      <c r="G123" s="29">
        <v>1.5</v>
      </c>
      <c r="H123" s="29">
        <v>1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52" t="s">
        <v>65</v>
      </c>
      <c r="AH123" s="40">
        <f t="shared" si="3"/>
        <v>6</v>
      </c>
      <c r="AI123" s="89">
        <f t="shared" si="4"/>
        <v>65</v>
      </c>
      <c r="AJ123" s="20"/>
    </row>
    <row r="124" spans="1:36" ht="24" customHeight="1">
      <c r="A124" s="52" t="s">
        <v>1</v>
      </c>
      <c r="B124" s="29">
        <v>0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0.5</v>
      </c>
      <c r="T124" s="29"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52" t="s">
        <v>1</v>
      </c>
      <c r="AH124" s="40">
        <f t="shared" si="3"/>
        <v>0.5</v>
      </c>
      <c r="AI124" s="89">
        <f t="shared" si="4"/>
        <v>35.5</v>
      </c>
      <c r="AJ124" s="20"/>
    </row>
    <row r="125" spans="1:36" ht="24" customHeight="1">
      <c r="A125" s="52" t="s">
        <v>2</v>
      </c>
      <c r="B125" s="29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52" t="s">
        <v>2</v>
      </c>
      <c r="AH125" s="40">
        <f t="shared" si="3"/>
        <v>0</v>
      </c>
      <c r="AI125" s="89">
        <f t="shared" si="4"/>
        <v>12</v>
      </c>
      <c r="AJ125" s="20"/>
    </row>
    <row r="126" spans="1:36" ht="24" customHeight="1">
      <c r="A126" s="52" t="s">
        <v>66</v>
      </c>
      <c r="B126" s="29">
        <v>0</v>
      </c>
      <c r="C126" s="29">
        <v>0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52" t="s">
        <v>66</v>
      </c>
      <c r="AH126" s="40">
        <f t="shared" si="3"/>
        <v>0</v>
      </c>
      <c r="AI126" s="89">
        <f t="shared" si="4"/>
        <v>9.5</v>
      </c>
      <c r="AJ126" s="20"/>
    </row>
    <row r="127" spans="1:36" ht="24" customHeight="1">
      <c r="A127" s="52" t="s">
        <v>3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0.5</v>
      </c>
      <c r="T127" s="29"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52" t="s">
        <v>3</v>
      </c>
      <c r="AH127" s="40">
        <f t="shared" si="3"/>
        <v>0.5</v>
      </c>
      <c r="AI127" s="89">
        <f t="shared" si="4"/>
        <v>62</v>
      </c>
      <c r="AJ127" s="20"/>
    </row>
    <row r="128" spans="1:36" ht="24" customHeight="1">
      <c r="A128" s="52" t="s">
        <v>40</v>
      </c>
      <c r="B128" s="29">
        <v>0</v>
      </c>
      <c r="C128" s="29">
        <v>0</v>
      </c>
      <c r="D128" s="29">
        <v>0</v>
      </c>
      <c r="E128" s="29">
        <v>0</v>
      </c>
      <c r="F128" s="29">
        <v>0</v>
      </c>
      <c r="G128" s="29">
        <v>1.5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52" t="s">
        <v>40</v>
      </c>
      <c r="AH128" s="40">
        <f t="shared" si="3"/>
        <v>1.5</v>
      </c>
      <c r="AI128" s="89">
        <f t="shared" si="4"/>
        <v>32.5</v>
      </c>
      <c r="AJ128" s="20"/>
    </row>
    <row r="129" spans="1:36" ht="24" customHeight="1">
      <c r="A129" s="52" t="s">
        <v>4</v>
      </c>
      <c r="B129" s="29">
        <v>0</v>
      </c>
      <c r="C129" s="29">
        <v>0</v>
      </c>
      <c r="D129" s="29">
        <v>0</v>
      </c>
      <c r="E129" s="29">
        <v>0</v>
      </c>
      <c r="F129" s="29">
        <v>0</v>
      </c>
      <c r="G129" s="29">
        <v>0</v>
      </c>
      <c r="H129" s="29">
        <v>0</v>
      </c>
      <c r="I129" s="29">
        <v>0.5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52" t="s">
        <v>4</v>
      </c>
      <c r="AH129" s="40">
        <f t="shared" si="3"/>
        <v>0.5</v>
      </c>
      <c r="AI129" s="89">
        <f t="shared" si="4"/>
        <v>4</v>
      </c>
      <c r="AJ129" s="20"/>
    </row>
    <row r="130" spans="1:36" ht="24" customHeight="1">
      <c r="A130" s="52" t="s">
        <v>45</v>
      </c>
      <c r="B130" s="29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1.5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0.5</v>
      </c>
      <c r="P130" s="29">
        <v>0.5</v>
      </c>
      <c r="Q130" s="29">
        <v>0.5</v>
      </c>
      <c r="R130" s="29">
        <v>0.5</v>
      </c>
      <c r="S130" s="29">
        <v>0</v>
      </c>
      <c r="T130" s="29"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52" t="s">
        <v>45</v>
      </c>
      <c r="AH130" s="40">
        <f t="shared" si="3"/>
        <v>3.5</v>
      </c>
      <c r="AI130" s="89">
        <f t="shared" si="4"/>
        <v>25.5</v>
      </c>
      <c r="AJ130" s="20"/>
    </row>
    <row r="131" spans="1:36" ht="24" customHeight="1">
      <c r="A131" s="52" t="s">
        <v>5</v>
      </c>
      <c r="B131" s="29">
        <v>0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0.5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0.5</v>
      </c>
      <c r="S131" s="29">
        <v>0</v>
      </c>
      <c r="T131" s="29"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52" t="s">
        <v>5</v>
      </c>
      <c r="AH131" s="40">
        <f t="shared" si="3"/>
        <v>1</v>
      </c>
      <c r="AI131" s="89">
        <f t="shared" si="4"/>
        <v>25.5</v>
      </c>
      <c r="AJ131" s="20"/>
    </row>
    <row r="132" spans="1:36" ht="24" customHeight="1">
      <c r="A132" s="52" t="s">
        <v>6</v>
      </c>
      <c r="B132" s="29">
        <v>0</v>
      </c>
      <c r="C132" s="29">
        <v>0</v>
      </c>
      <c r="D132" s="29">
        <v>0</v>
      </c>
      <c r="E132" s="29">
        <v>0</v>
      </c>
      <c r="F132" s="29">
        <v>0</v>
      </c>
      <c r="G132" s="29">
        <v>1.5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52" t="s">
        <v>6</v>
      </c>
      <c r="AH132" s="40">
        <f t="shared" si="3"/>
        <v>1.5</v>
      </c>
      <c r="AI132" s="89">
        <f t="shared" si="4"/>
        <v>32</v>
      </c>
      <c r="AJ132" s="20"/>
    </row>
    <row r="133" spans="1:36" ht="24" customHeight="1">
      <c r="A133" s="52" t="s">
        <v>7</v>
      </c>
      <c r="B133" s="2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52" t="s">
        <v>7</v>
      </c>
      <c r="AH133" s="40">
        <f t="shared" si="3"/>
        <v>0</v>
      </c>
      <c r="AI133" s="89">
        <f t="shared" si="4"/>
        <v>17.5</v>
      </c>
      <c r="AJ133" s="20"/>
    </row>
    <row r="134" spans="1:36" ht="24" customHeight="1">
      <c r="A134" s="52" t="s">
        <v>8</v>
      </c>
      <c r="B134" s="29">
        <v>0</v>
      </c>
      <c r="C134" s="29">
        <v>0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52" t="s">
        <v>8</v>
      </c>
      <c r="AH134" s="40">
        <f t="shared" si="3"/>
        <v>0</v>
      </c>
      <c r="AI134" s="89">
        <f t="shared" si="4"/>
        <v>10</v>
      </c>
      <c r="AJ134" s="20"/>
    </row>
    <row r="135" spans="1:36" ht="24" customHeight="1">
      <c r="A135" s="52" t="s">
        <v>54</v>
      </c>
      <c r="B135" s="29">
        <v>0</v>
      </c>
      <c r="C135" s="29">
        <v>0</v>
      </c>
      <c r="D135" s="29">
        <v>0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0.5</v>
      </c>
      <c r="T135" s="29"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52" t="s">
        <v>54</v>
      </c>
      <c r="AH135" s="40">
        <f t="shared" si="3"/>
        <v>0.5</v>
      </c>
      <c r="AI135" s="89">
        <f t="shared" si="4"/>
        <v>8.5</v>
      </c>
      <c r="AJ135" s="20"/>
    </row>
    <row r="136" spans="1:36" ht="24" customHeight="1">
      <c r="A136" s="52" t="s">
        <v>67</v>
      </c>
      <c r="B136" s="29">
        <v>0</v>
      </c>
      <c r="C136" s="29">
        <v>0</v>
      </c>
      <c r="D136" s="29">
        <v>0</v>
      </c>
      <c r="E136" s="29">
        <v>0</v>
      </c>
      <c r="F136" s="29">
        <v>0</v>
      </c>
      <c r="G136" s="29">
        <v>1.5</v>
      </c>
      <c r="H136" s="29">
        <v>0</v>
      </c>
      <c r="I136" s="29">
        <v>0</v>
      </c>
      <c r="J136" s="29">
        <v>0.5</v>
      </c>
      <c r="K136" s="29">
        <v>1</v>
      </c>
      <c r="L136" s="29">
        <v>0.5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0.5</v>
      </c>
      <c r="S136" s="29">
        <v>0.5</v>
      </c>
      <c r="T136" s="29"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52" t="s">
        <v>67</v>
      </c>
      <c r="AH136" s="40">
        <f t="shared" si="3"/>
        <v>4.5</v>
      </c>
      <c r="AI136" s="89">
        <f t="shared" si="4"/>
        <v>36</v>
      </c>
      <c r="AJ136" s="20"/>
    </row>
    <row r="137" spans="1:36" ht="24" customHeight="1">
      <c r="A137" s="52" t="s">
        <v>41</v>
      </c>
      <c r="B137" s="29">
        <v>0</v>
      </c>
      <c r="C137" s="29">
        <v>0</v>
      </c>
      <c r="D137" s="29">
        <v>0</v>
      </c>
      <c r="E137" s="29">
        <v>1</v>
      </c>
      <c r="F137" s="29">
        <v>0</v>
      </c>
      <c r="G137" s="29">
        <v>1.5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2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52" t="s">
        <v>41</v>
      </c>
      <c r="AH137" s="40">
        <f t="shared" si="3"/>
        <v>4.5</v>
      </c>
      <c r="AI137" s="89">
        <f t="shared" si="4"/>
        <v>40.5</v>
      </c>
      <c r="AJ137" s="20"/>
    </row>
    <row r="138" spans="1:36" ht="24" customHeight="1">
      <c r="A138" s="52" t="s">
        <v>56</v>
      </c>
      <c r="B138" s="29">
        <v>0</v>
      </c>
      <c r="C138" s="29">
        <v>0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52" t="s">
        <v>56</v>
      </c>
      <c r="AH138" s="40">
        <f t="shared" si="3"/>
        <v>0</v>
      </c>
      <c r="AI138" s="89">
        <f t="shared" si="4"/>
        <v>3.5</v>
      </c>
      <c r="AJ138" s="20"/>
    </row>
    <row r="139" spans="1:36" ht="24" customHeight="1">
      <c r="A139" s="52" t="s">
        <v>91</v>
      </c>
      <c r="B139" s="29">
        <v>0.5</v>
      </c>
      <c r="C139" s="29">
        <v>0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52" t="s">
        <v>91</v>
      </c>
      <c r="AH139" s="40">
        <f t="shared" si="3"/>
        <v>0.5</v>
      </c>
      <c r="AI139" s="89">
        <f t="shared" si="4"/>
        <v>32</v>
      </c>
      <c r="AJ139" s="20"/>
    </row>
    <row r="140" spans="1:36" ht="24" customHeight="1">
      <c r="A140" s="52" t="s">
        <v>11</v>
      </c>
      <c r="B140" s="29">
        <v>0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52" t="s">
        <v>11</v>
      </c>
      <c r="AH140" s="40">
        <f t="shared" si="3"/>
        <v>0</v>
      </c>
      <c r="AI140" s="89">
        <f t="shared" si="4"/>
        <v>1</v>
      </c>
      <c r="AJ140" s="20"/>
    </row>
    <row r="141" spans="1:36" ht="24" customHeight="1">
      <c r="A141" s="52" t="s">
        <v>12</v>
      </c>
      <c r="B141" s="29">
        <v>0</v>
      </c>
      <c r="C141" s="29">
        <v>0</v>
      </c>
      <c r="D141" s="29">
        <v>0</v>
      </c>
      <c r="E141" s="29">
        <v>1</v>
      </c>
      <c r="F141" s="29">
        <v>0</v>
      </c>
      <c r="G141" s="29">
        <v>0</v>
      </c>
      <c r="H141" s="29">
        <v>0</v>
      </c>
      <c r="I141" s="29">
        <v>0.5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0.5</v>
      </c>
      <c r="T141" s="29"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52" t="s">
        <v>12</v>
      </c>
      <c r="AH141" s="40">
        <f t="shared" si="3"/>
        <v>2</v>
      </c>
      <c r="AI141" s="89">
        <f t="shared" si="4"/>
        <v>23.5</v>
      </c>
      <c r="AJ141" s="20"/>
    </row>
    <row r="142" spans="1:36" ht="24" customHeight="1">
      <c r="A142" s="52" t="s">
        <v>53</v>
      </c>
      <c r="B142" s="29">
        <v>0</v>
      </c>
      <c r="C142" s="29">
        <v>0</v>
      </c>
      <c r="D142" s="29">
        <v>0</v>
      </c>
      <c r="E142" s="29">
        <v>1</v>
      </c>
      <c r="F142" s="29">
        <v>0</v>
      </c>
      <c r="G142" s="29">
        <v>1.5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2</v>
      </c>
      <c r="N142" s="29">
        <v>0.5</v>
      </c>
      <c r="O142" s="29">
        <v>0.5</v>
      </c>
      <c r="P142" s="29">
        <v>0.5</v>
      </c>
      <c r="Q142" s="29">
        <v>0.5</v>
      </c>
      <c r="R142" s="29">
        <v>0.5</v>
      </c>
      <c r="S142" s="29">
        <v>0.5</v>
      </c>
      <c r="T142" s="29"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52" t="s">
        <v>53</v>
      </c>
      <c r="AH142" s="40">
        <f t="shared" si="3"/>
        <v>7.5</v>
      </c>
      <c r="AI142" s="89">
        <f t="shared" si="4"/>
        <v>67</v>
      </c>
      <c r="AJ142" s="20"/>
    </row>
    <row r="143" spans="1:36" ht="24" customHeight="1">
      <c r="A143" s="52" t="s">
        <v>13</v>
      </c>
      <c r="B143" s="29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2</v>
      </c>
      <c r="N143" s="29">
        <v>0.5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52" t="s">
        <v>13</v>
      </c>
      <c r="AH143" s="40">
        <f t="shared" si="3"/>
        <v>2.5</v>
      </c>
      <c r="AI143" s="89">
        <f t="shared" si="4"/>
        <v>30</v>
      </c>
      <c r="AJ143" s="20"/>
    </row>
    <row r="144" spans="1:36" ht="24" customHeight="1">
      <c r="A144" s="52" t="s">
        <v>14</v>
      </c>
      <c r="B144" s="29">
        <v>0</v>
      </c>
      <c r="C144" s="29">
        <v>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52" t="s">
        <v>14</v>
      </c>
      <c r="AH144" s="40">
        <f t="shared" si="3"/>
        <v>0</v>
      </c>
      <c r="AI144" s="89">
        <f t="shared" si="4"/>
        <v>8</v>
      </c>
      <c r="AJ144" s="20"/>
    </row>
    <row r="145" spans="1:36" ht="24" customHeight="1">
      <c r="A145" s="52" t="s">
        <v>15</v>
      </c>
      <c r="B145" s="29">
        <v>0</v>
      </c>
      <c r="C145" s="29">
        <v>0.5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0.5</v>
      </c>
      <c r="T145" s="29"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52" t="s">
        <v>15</v>
      </c>
      <c r="AH145" s="40">
        <f t="shared" si="3"/>
        <v>1</v>
      </c>
      <c r="AI145" s="89">
        <f t="shared" si="4"/>
        <v>23.5</v>
      </c>
      <c r="AJ145" s="20"/>
    </row>
    <row r="146" spans="1:36" ht="24" customHeight="1">
      <c r="A146" s="52" t="s">
        <v>55</v>
      </c>
      <c r="B146" s="29">
        <v>0</v>
      </c>
      <c r="C146" s="29">
        <v>0</v>
      </c>
      <c r="D146" s="29">
        <v>0</v>
      </c>
      <c r="E146" s="29">
        <v>0</v>
      </c>
      <c r="F146" s="29">
        <v>0</v>
      </c>
      <c r="G146" s="29">
        <v>1.5</v>
      </c>
      <c r="H146" s="29">
        <v>0</v>
      </c>
      <c r="I146" s="29">
        <v>0</v>
      </c>
      <c r="J146" s="29">
        <v>0</v>
      </c>
      <c r="K146" s="29">
        <v>0</v>
      </c>
      <c r="L146" s="29">
        <v>0.5</v>
      </c>
      <c r="M146" s="29">
        <v>0</v>
      </c>
      <c r="N146" s="29">
        <v>0</v>
      </c>
      <c r="O146" s="29">
        <v>0.5</v>
      </c>
      <c r="P146" s="29">
        <v>0.5</v>
      </c>
      <c r="Q146" s="29">
        <v>0.5</v>
      </c>
      <c r="R146" s="29">
        <v>0.5</v>
      </c>
      <c r="S146" s="29">
        <v>0</v>
      </c>
      <c r="T146" s="29"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52" t="s">
        <v>55</v>
      </c>
      <c r="AH146" s="40">
        <f t="shared" si="3"/>
        <v>4</v>
      </c>
      <c r="AI146" s="89">
        <f t="shared" si="4"/>
        <v>8</v>
      </c>
      <c r="AJ146" s="20"/>
    </row>
    <row r="147" spans="1:36" ht="24" customHeight="1">
      <c r="A147" s="52" t="s">
        <v>16</v>
      </c>
      <c r="B147" s="29">
        <v>0</v>
      </c>
      <c r="C147" s="29">
        <v>0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52" t="s">
        <v>16</v>
      </c>
      <c r="AH147" s="40">
        <f t="shared" si="3"/>
        <v>0</v>
      </c>
      <c r="AI147" s="89">
        <f t="shared" si="4"/>
        <v>0</v>
      </c>
      <c r="AJ147" s="20"/>
    </row>
    <row r="148" spans="1:36" ht="24" customHeight="1">
      <c r="A148" s="52" t="s">
        <v>46</v>
      </c>
      <c r="B148" s="29">
        <v>0</v>
      </c>
      <c r="C148" s="29">
        <v>0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52" t="s">
        <v>46</v>
      </c>
      <c r="AH148" s="40">
        <f t="shared" si="3"/>
        <v>0</v>
      </c>
      <c r="AI148" s="89">
        <f t="shared" si="4"/>
        <v>4</v>
      </c>
      <c r="AJ148" s="20"/>
    </row>
    <row r="149" spans="1:36" ht="24" customHeight="1">
      <c r="A149" s="52" t="s">
        <v>17</v>
      </c>
      <c r="B149" s="60">
        <v>0</v>
      </c>
      <c r="C149" s="87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41"/>
      <c r="AG149" s="52" t="s">
        <v>17</v>
      </c>
      <c r="AH149" s="40">
        <f t="shared" si="3"/>
        <v>0</v>
      </c>
      <c r="AI149" s="89">
        <f t="shared" si="4"/>
        <v>6</v>
      </c>
      <c r="AJ149" s="20"/>
    </row>
    <row r="150" spans="1:36" ht="24" customHeight="1">
      <c r="A150" s="52" t="s">
        <v>18</v>
      </c>
      <c r="B150" s="60">
        <v>0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41"/>
      <c r="AG150" s="52" t="s">
        <v>18</v>
      </c>
      <c r="AH150" s="40">
        <f t="shared" si="3"/>
        <v>0</v>
      </c>
      <c r="AI150" s="89">
        <f t="shared" si="4"/>
        <v>15.5</v>
      </c>
      <c r="AJ150" s="20"/>
    </row>
    <row r="151" spans="1:36" ht="24" customHeight="1">
      <c r="A151" s="52" t="s">
        <v>20</v>
      </c>
      <c r="B151" s="60">
        <v>0</v>
      </c>
      <c r="C151" s="60">
        <v>0</v>
      </c>
      <c r="D151" s="60">
        <v>0</v>
      </c>
      <c r="E151" s="60">
        <v>0</v>
      </c>
      <c r="F151" s="60">
        <v>0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41"/>
      <c r="AG151" s="52" t="s">
        <v>20</v>
      </c>
      <c r="AH151" s="40">
        <f t="shared" si="3"/>
        <v>0</v>
      </c>
      <c r="AI151" s="89">
        <f t="shared" si="4"/>
        <v>8</v>
      </c>
      <c r="AJ151" s="20"/>
    </row>
    <row r="152" spans="1:36" ht="24" customHeight="1">
      <c r="A152" s="52" t="s">
        <v>19</v>
      </c>
      <c r="B152" s="60">
        <v>0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41"/>
      <c r="AG152" s="52" t="s">
        <v>19</v>
      </c>
      <c r="AH152" s="40">
        <f t="shared" si="3"/>
        <v>0</v>
      </c>
      <c r="AI152" s="89">
        <f t="shared" si="4"/>
        <v>4</v>
      </c>
      <c r="AJ152" s="3"/>
    </row>
    <row r="153" spans="1:36" ht="24" customHeight="1">
      <c r="H153" s="88"/>
      <c r="T153" s="88"/>
    </row>
  </sheetData>
  <customSheetViews>
    <customSheetView guid="{B8330642-D78A-A741-B4AA-C2CADD0AA33D}" showPageBreaks="1" topLeftCell="A131">
      <selection activeCell="AI119" sqref="AI119:AI152"/>
      <colBreaks count="1" manualBreakCount="1">
        <brk id="35" max="1048575" man="1"/>
      </colBreaks>
      <pageSetup paperSize="9" scale="39" orientation="landscape" horizontalDpi="4294967293" verticalDpi="4294967293"/>
    </customSheetView>
    <customSheetView guid="{DBFD799D-A090-4D7B-87A5-BF0CE9984D32}" showPageBreaks="1" topLeftCell="A5">
      <selection activeCell="H122" sqref="H122:I122"/>
      <pageSetup paperSize="9" orientation="landscape" horizontalDpi="4294967293" verticalDpi="0"/>
    </customSheetView>
  </customSheetViews>
  <mergeCells count="1">
    <mergeCell ref="AG118:AH118"/>
  </mergeCells>
  <phoneticPr fontId="13" type="noConversion"/>
  <pageMargins left="0.75" right="0.75" top="1" bottom="1" header="0.5" footer="0.5"/>
  <pageSetup paperSize="9" scale="39" orientation="landscape" horizontalDpi="4294967293" verticalDpi="4294967293"/>
  <colBreaks count="1" manualBreakCount="1">
    <brk id="3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Y76"/>
  <sheetViews>
    <sheetView tabSelected="1" zoomScale="75" zoomScaleNormal="75" zoomScalePageLayoutView="75" workbookViewId="0"/>
  </sheetViews>
  <sheetFormatPr baseColWidth="10" defaultRowHeight="14" x14ac:dyDescent="0"/>
  <cols>
    <col min="1" max="1" width="20.5" style="136" customWidth="1"/>
    <col min="2" max="2" width="8" style="136" customWidth="1"/>
    <col min="3" max="3" width="8.1640625" style="136" customWidth="1"/>
    <col min="4" max="4" width="7.1640625" style="136" customWidth="1"/>
    <col min="5" max="5" width="7.6640625" style="136" customWidth="1"/>
    <col min="6" max="8" width="8.1640625" style="136" customWidth="1"/>
    <col min="9" max="9" width="7.83203125" style="136" customWidth="1"/>
    <col min="10" max="10" width="7.5" style="136" customWidth="1"/>
    <col min="11" max="11" width="8" style="136" customWidth="1"/>
    <col min="12" max="12" width="7.33203125" style="136" customWidth="1"/>
    <col min="13" max="14" width="7.6640625" style="136" customWidth="1"/>
    <col min="15" max="17" width="7.5" style="136" customWidth="1"/>
    <col min="18" max="18" width="7" style="136" customWidth="1"/>
    <col min="19" max="19" width="8.1640625" style="136" customWidth="1"/>
    <col min="20" max="30" width="7.5" style="136" customWidth="1"/>
    <col min="31" max="31" width="6" style="136" customWidth="1"/>
    <col min="32" max="32" width="22.5" style="136" customWidth="1"/>
    <col min="33" max="39" width="8.83203125" style="136" customWidth="1"/>
    <col min="40" max="40" width="20.1640625" style="136" customWidth="1"/>
    <col min="41" max="44" width="8.83203125" style="136" customWidth="1"/>
    <col min="45" max="45" width="6.6640625" style="138" customWidth="1"/>
    <col min="46" max="46" width="4.33203125" style="138" customWidth="1"/>
    <col min="47" max="47" width="5" style="138" customWidth="1"/>
    <col min="48" max="51" width="4.33203125" style="138" customWidth="1"/>
    <col min="52" max="52" width="4.33203125" style="136" customWidth="1"/>
    <col min="53" max="55" width="5.6640625" style="136" customWidth="1"/>
    <col min="56" max="16384" width="10.83203125" style="136"/>
  </cols>
  <sheetData>
    <row r="1" spans="1:51" s="9" customFormat="1" ht="38" customHeight="1">
      <c r="A1" s="122" t="s">
        <v>153</v>
      </c>
      <c r="AE1" s="123"/>
      <c r="AS1" s="123"/>
      <c r="AT1" s="123"/>
      <c r="AU1" s="123"/>
      <c r="AV1" s="123"/>
      <c r="AW1" s="123"/>
      <c r="AX1" s="123"/>
      <c r="AY1" s="123"/>
    </row>
    <row r="2" spans="1:51" s="9" customFormat="1" ht="38" customHeight="1">
      <c r="A2" s="124"/>
      <c r="T2" s="125" t="s">
        <v>133</v>
      </c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6"/>
      <c r="AS2" s="123"/>
      <c r="AT2" s="123"/>
      <c r="AU2" s="123"/>
      <c r="AV2" s="123"/>
      <c r="AW2" s="123"/>
      <c r="AX2" s="123"/>
      <c r="AY2" s="123"/>
    </row>
    <row r="3" spans="1:51" s="9" customFormat="1" ht="38" customHeight="1">
      <c r="A3" s="127"/>
      <c r="B3" s="10" t="s">
        <v>68</v>
      </c>
      <c r="C3" s="10" t="s">
        <v>70</v>
      </c>
      <c r="D3" s="10" t="s">
        <v>68</v>
      </c>
      <c r="E3" s="10" t="s">
        <v>68</v>
      </c>
      <c r="F3" s="10" t="s">
        <v>68</v>
      </c>
      <c r="G3" s="10" t="s">
        <v>72</v>
      </c>
      <c r="H3" s="10" t="s">
        <v>68</v>
      </c>
      <c r="I3" s="10" t="s">
        <v>68</v>
      </c>
      <c r="J3" s="10" t="s">
        <v>70</v>
      </c>
      <c r="K3" s="10" t="s">
        <v>70</v>
      </c>
      <c r="L3" s="10" t="s">
        <v>73</v>
      </c>
      <c r="M3" s="10" t="s">
        <v>68</v>
      </c>
      <c r="N3" s="10" t="s">
        <v>70</v>
      </c>
      <c r="O3" s="10" t="s">
        <v>68</v>
      </c>
      <c r="P3" s="10" t="s">
        <v>70</v>
      </c>
      <c r="Q3" s="10" t="s">
        <v>68</v>
      </c>
      <c r="R3" s="10" t="s">
        <v>68</v>
      </c>
      <c r="S3" s="10" t="s">
        <v>68</v>
      </c>
      <c r="T3" s="10" t="s">
        <v>68</v>
      </c>
      <c r="U3" s="10" t="s">
        <v>68</v>
      </c>
      <c r="V3" s="10" t="s">
        <v>70</v>
      </c>
      <c r="W3" s="10" t="s">
        <v>68</v>
      </c>
      <c r="X3" s="10" t="s">
        <v>68</v>
      </c>
      <c r="Y3" s="10" t="s">
        <v>70</v>
      </c>
      <c r="Z3" s="10" t="s">
        <v>68</v>
      </c>
      <c r="AA3" s="10" t="s">
        <v>68</v>
      </c>
      <c r="AB3" s="10" t="s">
        <v>68</v>
      </c>
      <c r="AC3" s="10" t="s">
        <v>70</v>
      </c>
      <c r="AD3" s="10" t="s">
        <v>68</v>
      </c>
      <c r="AE3" s="128"/>
      <c r="AF3" s="129"/>
      <c r="AG3" s="10" t="s">
        <v>24</v>
      </c>
      <c r="AH3" s="10" t="s">
        <v>47</v>
      </c>
      <c r="AI3" s="10" t="s">
        <v>24</v>
      </c>
      <c r="AJ3" s="10" t="s">
        <v>24</v>
      </c>
      <c r="AK3" s="10" t="s">
        <v>24</v>
      </c>
      <c r="AL3" s="10" t="s">
        <v>24</v>
      </c>
      <c r="AM3" s="129"/>
      <c r="AN3" s="129"/>
      <c r="AO3" s="10" t="s">
        <v>28</v>
      </c>
      <c r="AP3" s="10" t="s">
        <v>28</v>
      </c>
      <c r="AQ3" s="10" t="s">
        <v>28</v>
      </c>
      <c r="AR3" s="10" t="s">
        <v>28</v>
      </c>
      <c r="AS3" s="129"/>
    </row>
    <row r="4" spans="1:51" s="9" customFormat="1" ht="38" customHeight="1">
      <c r="A4" s="129"/>
      <c r="B4" s="17" t="s">
        <v>23</v>
      </c>
      <c r="C4" s="18" t="s">
        <v>23</v>
      </c>
      <c r="D4" s="17" t="s">
        <v>23</v>
      </c>
      <c r="E4" s="17" t="s">
        <v>95</v>
      </c>
      <c r="F4" s="18" t="s">
        <v>95</v>
      </c>
      <c r="G4" s="17" t="s">
        <v>71</v>
      </c>
      <c r="H4" s="17" t="s">
        <v>71</v>
      </c>
      <c r="I4" s="17" t="s">
        <v>71</v>
      </c>
      <c r="J4" s="17" t="s">
        <v>105</v>
      </c>
      <c r="K4" s="17" t="s">
        <v>105</v>
      </c>
      <c r="L4" s="17" t="s">
        <v>105</v>
      </c>
      <c r="M4" s="17" t="s">
        <v>109</v>
      </c>
      <c r="N4" s="17" t="s">
        <v>109</v>
      </c>
      <c r="O4" s="17" t="s">
        <v>26</v>
      </c>
      <c r="P4" s="18" t="s">
        <v>26</v>
      </c>
      <c r="Q4" s="17" t="s">
        <v>116</v>
      </c>
      <c r="R4" s="17" t="s">
        <v>116</v>
      </c>
      <c r="S4" s="19" t="s">
        <v>145</v>
      </c>
      <c r="T4" s="19" t="s">
        <v>145</v>
      </c>
      <c r="U4" s="17" t="s">
        <v>146</v>
      </c>
      <c r="V4" s="17" t="s">
        <v>146</v>
      </c>
      <c r="W4" s="17" t="s">
        <v>146</v>
      </c>
      <c r="X4" s="17" t="s">
        <v>146</v>
      </c>
      <c r="Y4" s="17" t="s">
        <v>147</v>
      </c>
      <c r="Z4" s="17" t="s">
        <v>149</v>
      </c>
      <c r="AA4" s="17" t="s">
        <v>149</v>
      </c>
      <c r="AB4" s="17" t="s">
        <v>149</v>
      </c>
      <c r="AC4" s="17" t="s">
        <v>150</v>
      </c>
      <c r="AD4" s="17" t="s">
        <v>150</v>
      </c>
      <c r="AE4" s="128"/>
      <c r="AF4" s="129"/>
      <c r="AG4" s="17" t="s">
        <v>95</v>
      </c>
      <c r="AH4" s="17" t="s">
        <v>95</v>
      </c>
      <c r="AI4" s="17" t="s">
        <v>103</v>
      </c>
      <c r="AJ4" s="17" t="s">
        <v>109</v>
      </c>
      <c r="AK4" s="19" t="s">
        <v>145</v>
      </c>
      <c r="AL4" s="19" t="s">
        <v>147</v>
      </c>
      <c r="AM4" s="129"/>
      <c r="AN4" s="129"/>
      <c r="AO4" s="17" t="s">
        <v>95</v>
      </c>
      <c r="AP4" s="17" t="s">
        <v>109</v>
      </c>
      <c r="AQ4" s="17" t="s">
        <v>26</v>
      </c>
      <c r="AR4" s="17" t="s">
        <v>151</v>
      </c>
      <c r="AS4" s="129"/>
    </row>
    <row r="5" spans="1:51" s="9" customFormat="1" ht="38" customHeight="1">
      <c r="A5" s="129"/>
      <c r="B5" s="10" t="s">
        <v>96</v>
      </c>
      <c r="C5" s="10" t="s">
        <v>97</v>
      </c>
      <c r="D5" s="10" t="s">
        <v>98</v>
      </c>
      <c r="E5" s="10" t="s">
        <v>99</v>
      </c>
      <c r="F5" s="10" t="s">
        <v>57</v>
      </c>
      <c r="G5" s="10" t="s">
        <v>101</v>
      </c>
      <c r="H5" s="10" t="s">
        <v>97</v>
      </c>
      <c r="I5" s="10" t="s">
        <v>102</v>
      </c>
      <c r="J5" s="10" t="s">
        <v>106</v>
      </c>
      <c r="K5" s="10" t="s">
        <v>107</v>
      </c>
      <c r="L5" s="10" t="s">
        <v>108</v>
      </c>
      <c r="M5" s="10" t="s">
        <v>110</v>
      </c>
      <c r="N5" s="10" t="s">
        <v>111</v>
      </c>
      <c r="O5" s="10" t="s">
        <v>100</v>
      </c>
      <c r="P5" s="10" t="s">
        <v>113</v>
      </c>
      <c r="Q5" s="10" t="s">
        <v>117</v>
      </c>
      <c r="R5" s="10" t="s">
        <v>102</v>
      </c>
      <c r="S5" s="10" t="s">
        <v>113</v>
      </c>
      <c r="T5" s="10" t="s">
        <v>131</v>
      </c>
      <c r="U5" s="10" t="s">
        <v>112</v>
      </c>
      <c r="V5" s="10" t="s">
        <v>113</v>
      </c>
      <c r="W5" s="10" t="s">
        <v>102</v>
      </c>
      <c r="X5" s="10" t="s">
        <v>132</v>
      </c>
      <c r="Y5" s="10" t="s">
        <v>104</v>
      </c>
      <c r="Z5" s="10" t="s">
        <v>99</v>
      </c>
      <c r="AA5" s="10" t="s">
        <v>97</v>
      </c>
      <c r="AB5" s="10" t="s">
        <v>129</v>
      </c>
      <c r="AC5" s="10" t="s">
        <v>96</v>
      </c>
      <c r="AD5" s="10" t="s">
        <v>122</v>
      </c>
      <c r="AE5" s="10" t="s">
        <v>25</v>
      </c>
      <c r="AF5" s="129"/>
      <c r="AG5" s="10" t="s">
        <v>100</v>
      </c>
      <c r="AH5" s="10">
        <v>22</v>
      </c>
      <c r="AI5" s="10" t="s">
        <v>104</v>
      </c>
      <c r="AJ5" s="10" t="s">
        <v>112</v>
      </c>
      <c r="AK5" s="10">
        <v>23</v>
      </c>
      <c r="AL5" s="10" t="s">
        <v>148</v>
      </c>
      <c r="AM5" s="10" t="s">
        <v>27</v>
      </c>
      <c r="AN5" s="130"/>
      <c r="AO5" s="10" t="s">
        <v>115</v>
      </c>
      <c r="AP5" s="10" t="s">
        <v>114</v>
      </c>
      <c r="AQ5" s="10" t="s">
        <v>57</v>
      </c>
      <c r="AR5" s="10" t="s">
        <v>152</v>
      </c>
      <c r="AS5" s="10" t="s">
        <v>25</v>
      </c>
    </row>
    <row r="6" spans="1:51" s="9" customFormat="1" ht="38" customHeight="1">
      <c r="A6" s="31" t="s">
        <v>75</v>
      </c>
      <c r="B6" s="53">
        <v>0</v>
      </c>
      <c r="C6" s="53">
        <v>1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1</v>
      </c>
      <c r="S6" s="53">
        <v>0</v>
      </c>
      <c r="T6" s="53">
        <v>0</v>
      </c>
      <c r="U6" s="53">
        <v>0</v>
      </c>
      <c r="V6" s="53">
        <v>1</v>
      </c>
      <c r="W6" s="53">
        <v>0</v>
      </c>
      <c r="X6" s="53">
        <v>0</v>
      </c>
      <c r="Y6" s="53">
        <v>0</v>
      </c>
      <c r="Z6" s="53">
        <v>1</v>
      </c>
      <c r="AA6" s="53">
        <v>1</v>
      </c>
      <c r="AB6" s="53">
        <v>1</v>
      </c>
      <c r="AC6" s="53">
        <v>1</v>
      </c>
      <c r="AD6" s="53">
        <v>0</v>
      </c>
      <c r="AE6" s="10">
        <f>SUM(B6:AD6)</f>
        <v>7</v>
      </c>
      <c r="AF6" s="31" t="s">
        <v>75</v>
      </c>
      <c r="AG6" s="53">
        <v>0</v>
      </c>
      <c r="AH6" s="10">
        <v>1</v>
      </c>
      <c r="AI6" s="10">
        <v>1</v>
      </c>
      <c r="AJ6" s="10">
        <v>0</v>
      </c>
      <c r="AK6" s="53">
        <v>0</v>
      </c>
      <c r="AL6" s="53">
        <v>0</v>
      </c>
      <c r="AM6" s="10">
        <f t="shared" ref="AM6:AM48" si="0">SUM(AG6:AJ6)</f>
        <v>2</v>
      </c>
      <c r="AN6" s="131" t="s">
        <v>75</v>
      </c>
      <c r="AO6" s="10">
        <v>0</v>
      </c>
      <c r="AP6" s="10">
        <v>0</v>
      </c>
      <c r="AQ6" s="10">
        <v>1</v>
      </c>
      <c r="AR6" s="10">
        <v>0</v>
      </c>
      <c r="AS6" s="10">
        <f t="shared" ref="AS6:AS49" si="1">SUM(AO6:AR6)</f>
        <v>1</v>
      </c>
    </row>
    <row r="7" spans="1:51" s="9" customFormat="1" ht="38" customHeight="1">
      <c r="A7" s="31" t="s">
        <v>0</v>
      </c>
      <c r="B7" s="53">
        <v>1</v>
      </c>
      <c r="C7" s="53">
        <v>0</v>
      </c>
      <c r="D7" s="53">
        <v>1</v>
      </c>
      <c r="E7" s="53">
        <v>1</v>
      </c>
      <c r="F7" s="53">
        <v>0</v>
      </c>
      <c r="G7" s="53">
        <v>1</v>
      </c>
      <c r="H7" s="53">
        <v>0</v>
      </c>
      <c r="I7" s="53">
        <v>1</v>
      </c>
      <c r="J7" s="53">
        <v>1</v>
      </c>
      <c r="K7" s="53">
        <v>1</v>
      </c>
      <c r="L7" s="53">
        <v>1</v>
      </c>
      <c r="M7" s="53">
        <v>0</v>
      </c>
      <c r="N7" s="53">
        <v>1</v>
      </c>
      <c r="O7" s="53">
        <v>0</v>
      </c>
      <c r="P7" s="53">
        <v>0</v>
      </c>
      <c r="Q7" s="53">
        <v>0</v>
      </c>
      <c r="R7" s="53">
        <v>0</v>
      </c>
      <c r="S7" s="53">
        <v>1</v>
      </c>
      <c r="T7" s="53">
        <v>0</v>
      </c>
      <c r="U7" s="53">
        <v>1</v>
      </c>
      <c r="V7" s="53">
        <v>1</v>
      </c>
      <c r="W7" s="53">
        <v>0</v>
      </c>
      <c r="X7" s="53">
        <v>1</v>
      </c>
      <c r="Y7" s="53">
        <v>0</v>
      </c>
      <c r="Z7" s="53">
        <v>1</v>
      </c>
      <c r="AA7" s="53">
        <v>0</v>
      </c>
      <c r="AB7" s="53">
        <v>1</v>
      </c>
      <c r="AC7" s="53">
        <v>1</v>
      </c>
      <c r="AD7" s="53">
        <v>1</v>
      </c>
      <c r="AE7" s="10">
        <f t="shared" ref="AE7:AE48" si="2">SUM(B7:AD7)</f>
        <v>17</v>
      </c>
      <c r="AF7" s="31" t="s">
        <v>0</v>
      </c>
      <c r="AG7" s="53">
        <v>1</v>
      </c>
      <c r="AH7" s="10">
        <v>1</v>
      </c>
      <c r="AI7" s="10">
        <v>0</v>
      </c>
      <c r="AJ7" s="10">
        <v>1</v>
      </c>
      <c r="AK7" s="53">
        <v>1</v>
      </c>
      <c r="AL7" s="53">
        <v>1</v>
      </c>
      <c r="AM7" s="10">
        <f t="shared" si="0"/>
        <v>3</v>
      </c>
      <c r="AN7" s="31" t="s">
        <v>0</v>
      </c>
      <c r="AO7" s="10">
        <v>1</v>
      </c>
      <c r="AP7" s="10">
        <v>1</v>
      </c>
      <c r="AQ7" s="10">
        <v>0</v>
      </c>
      <c r="AR7" s="10">
        <v>0</v>
      </c>
      <c r="AS7" s="10">
        <f t="shared" si="1"/>
        <v>2</v>
      </c>
      <c r="AT7" s="125"/>
    </row>
    <row r="8" spans="1:51" s="9" customFormat="1" ht="38" customHeight="1">
      <c r="A8" s="31" t="s">
        <v>63</v>
      </c>
      <c r="B8" s="53">
        <v>1</v>
      </c>
      <c r="C8" s="53">
        <v>0</v>
      </c>
      <c r="D8" s="53">
        <v>1</v>
      </c>
      <c r="E8" s="53">
        <v>1</v>
      </c>
      <c r="F8" s="53">
        <v>1</v>
      </c>
      <c r="G8" s="53">
        <v>1</v>
      </c>
      <c r="H8" s="53">
        <v>1</v>
      </c>
      <c r="I8" s="53">
        <v>0</v>
      </c>
      <c r="J8" s="53">
        <v>0</v>
      </c>
      <c r="K8" s="53">
        <v>1</v>
      </c>
      <c r="L8" s="53">
        <v>1</v>
      </c>
      <c r="M8" s="53">
        <v>0</v>
      </c>
      <c r="N8" s="53">
        <v>0</v>
      </c>
      <c r="O8" s="53">
        <v>1</v>
      </c>
      <c r="P8" s="53">
        <v>0</v>
      </c>
      <c r="Q8" s="53">
        <v>0</v>
      </c>
      <c r="R8" s="53">
        <v>0</v>
      </c>
      <c r="S8" s="53">
        <v>1</v>
      </c>
      <c r="T8" s="53">
        <v>1</v>
      </c>
      <c r="U8" s="53">
        <v>1</v>
      </c>
      <c r="V8" s="53">
        <v>0</v>
      </c>
      <c r="W8" s="53">
        <v>1</v>
      </c>
      <c r="X8" s="53">
        <v>1</v>
      </c>
      <c r="Y8" s="53">
        <v>0</v>
      </c>
      <c r="Z8" s="53">
        <v>1</v>
      </c>
      <c r="AA8" s="53">
        <v>1</v>
      </c>
      <c r="AB8" s="53">
        <v>1</v>
      </c>
      <c r="AC8" s="53">
        <v>0</v>
      </c>
      <c r="AD8" s="53">
        <v>1</v>
      </c>
      <c r="AE8" s="10">
        <f t="shared" si="2"/>
        <v>18</v>
      </c>
      <c r="AF8" s="31" t="s">
        <v>63</v>
      </c>
      <c r="AG8" s="53">
        <v>1</v>
      </c>
      <c r="AH8" s="10">
        <v>1</v>
      </c>
      <c r="AI8" s="10">
        <v>0</v>
      </c>
      <c r="AJ8" s="10">
        <v>0</v>
      </c>
      <c r="AK8" s="53">
        <v>1</v>
      </c>
      <c r="AL8" s="53">
        <v>1</v>
      </c>
      <c r="AM8" s="10">
        <f t="shared" si="0"/>
        <v>2</v>
      </c>
      <c r="AN8" s="31" t="s">
        <v>63</v>
      </c>
      <c r="AO8" s="10">
        <v>0</v>
      </c>
      <c r="AP8" s="10">
        <v>0</v>
      </c>
      <c r="AQ8" s="10">
        <v>0</v>
      </c>
      <c r="AR8" s="10">
        <v>0</v>
      </c>
      <c r="AS8" s="10">
        <f t="shared" si="1"/>
        <v>0</v>
      </c>
      <c r="AT8" s="125"/>
    </row>
    <row r="9" spans="1:51" s="9" customFormat="1" ht="38" customHeight="1">
      <c r="A9" s="31" t="s">
        <v>64</v>
      </c>
      <c r="B9" s="53">
        <v>1</v>
      </c>
      <c r="C9" s="53">
        <v>0</v>
      </c>
      <c r="D9" s="53">
        <v>1</v>
      </c>
      <c r="E9" s="53">
        <v>1</v>
      </c>
      <c r="F9" s="53">
        <v>1</v>
      </c>
      <c r="G9" s="53">
        <v>1</v>
      </c>
      <c r="H9" s="53">
        <v>1</v>
      </c>
      <c r="I9" s="53">
        <v>0</v>
      </c>
      <c r="J9" s="53">
        <v>0</v>
      </c>
      <c r="K9" s="53">
        <v>1</v>
      </c>
      <c r="L9" s="53">
        <v>1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1</v>
      </c>
      <c r="T9" s="53">
        <v>1</v>
      </c>
      <c r="U9" s="53">
        <v>1</v>
      </c>
      <c r="V9" s="53">
        <v>0</v>
      </c>
      <c r="W9" s="53">
        <v>1</v>
      </c>
      <c r="X9" s="53">
        <v>1</v>
      </c>
      <c r="Y9" s="53">
        <v>1</v>
      </c>
      <c r="Z9" s="53">
        <v>1</v>
      </c>
      <c r="AA9" s="53">
        <v>1</v>
      </c>
      <c r="AB9" s="53">
        <v>1</v>
      </c>
      <c r="AC9" s="53">
        <v>1</v>
      </c>
      <c r="AD9" s="53">
        <v>1</v>
      </c>
      <c r="AE9" s="10">
        <f t="shared" si="2"/>
        <v>19</v>
      </c>
      <c r="AF9" s="31" t="s">
        <v>64</v>
      </c>
      <c r="AG9" s="53">
        <v>0</v>
      </c>
      <c r="AH9" s="10">
        <v>1</v>
      </c>
      <c r="AI9" s="10">
        <v>0</v>
      </c>
      <c r="AJ9" s="10">
        <v>1</v>
      </c>
      <c r="AK9" s="53">
        <v>1</v>
      </c>
      <c r="AL9" s="53">
        <v>1</v>
      </c>
      <c r="AM9" s="10">
        <f t="shared" si="0"/>
        <v>2</v>
      </c>
      <c r="AN9" s="31" t="s">
        <v>64</v>
      </c>
      <c r="AO9" s="10">
        <v>0</v>
      </c>
      <c r="AP9" s="10">
        <v>0</v>
      </c>
      <c r="AQ9" s="10">
        <v>1</v>
      </c>
      <c r="AR9" s="10">
        <v>0</v>
      </c>
      <c r="AS9" s="10">
        <f t="shared" si="1"/>
        <v>1</v>
      </c>
      <c r="AT9" s="125"/>
    </row>
    <row r="10" spans="1:51" s="9" customFormat="1" ht="38" customHeight="1">
      <c r="A10" s="31" t="s">
        <v>52</v>
      </c>
      <c r="B10" s="53">
        <v>1</v>
      </c>
      <c r="C10" s="53">
        <v>0</v>
      </c>
      <c r="D10" s="53">
        <v>1</v>
      </c>
      <c r="E10" s="53">
        <v>1</v>
      </c>
      <c r="F10" s="53">
        <v>1</v>
      </c>
      <c r="G10" s="53">
        <v>0</v>
      </c>
      <c r="H10" s="53">
        <v>1</v>
      </c>
      <c r="I10" s="53">
        <v>0</v>
      </c>
      <c r="J10" s="53">
        <v>0</v>
      </c>
      <c r="K10" s="53">
        <v>1</v>
      </c>
      <c r="L10" s="53">
        <v>1</v>
      </c>
      <c r="M10" s="53">
        <v>0</v>
      </c>
      <c r="N10" s="53">
        <v>0</v>
      </c>
      <c r="O10" s="53">
        <v>1</v>
      </c>
      <c r="P10" s="53">
        <v>1</v>
      </c>
      <c r="Q10" s="53">
        <v>0</v>
      </c>
      <c r="R10" s="53">
        <v>0</v>
      </c>
      <c r="S10" s="53">
        <v>1</v>
      </c>
      <c r="T10" s="53">
        <v>1</v>
      </c>
      <c r="U10" s="53">
        <v>1</v>
      </c>
      <c r="V10" s="53">
        <v>0</v>
      </c>
      <c r="W10" s="53">
        <v>1</v>
      </c>
      <c r="X10" s="53">
        <v>1</v>
      </c>
      <c r="Y10" s="53">
        <v>0</v>
      </c>
      <c r="Z10" s="53">
        <v>0</v>
      </c>
      <c r="AA10" s="53">
        <v>1</v>
      </c>
      <c r="AB10" s="53">
        <v>1</v>
      </c>
      <c r="AC10" s="53">
        <v>0</v>
      </c>
      <c r="AD10" s="53">
        <v>1</v>
      </c>
      <c r="AE10" s="10">
        <f t="shared" si="2"/>
        <v>17</v>
      </c>
      <c r="AF10" s="31" t="s">
        <v>52</v>
      </c>
      <c r="AG10" s="53">
        <v>1</v>
      </c>
      <c r="AH10" s="10">
        <v>1</v>
      </c>
      <c r="AI10" s="10">
        <v>0</v>
      </c>
      <c r="AJ10" s="10">
        <v>1</v>
      </c>
      <c r="AK10" s="53">
        <v>1</v>
      </c>
      <c r="AL10" s="53">
        <v>0</v>
      </c>
      <c r="AM10" s="10">
        <f t="shared" si="0"/>
        <v>3</v>
      </c>
      <c r="AN10" s="31" t="s">
        <v>52</v>
      </c>
      <c r="AO10" s="10">
        <v>1</v>
      </c>
      <c r="AP10" s="10">
        <v>1</v>
      </c>
      <c r="AQ10" s="10">
        <v>1</v>
      </c>
      <c r="AR10" s="10">
        <v>1</v>
      </c>
      <c r="AS10" s="10">
        <f t="shared" si="1"/>
        <v>4</v>
      </c>
      <c r="AT10" s="125"/>
    </row>
    <row r="11" spans="1:51" s="9" customFormat="1" ht="38" customHeight="1">
      <c r="A11" s="31" t="s">
        <v>65</v>
      </c>
      <c r="B11" s="53">
        <v>1</v>
      </c>
      <c r="C11" s="53">
        <v>1</v>
      </c>
      <c r="D11" s="53">
        <v>1</v>
      </c>
      <c r="E11" s="53">
        <v>0</v>
      </c>
      <c r="F11" s="53">
        <v>1</v>
      </c>
      <c r="G11" s="53">
        <v>0</v>
      </c>
      <c r="H11" s="53">
        <v>0</v>
      </c>
      <c r="I11" s="53">
        <v>1</v>
      </c>
      <c r="J11" s="53">
        <v>0</v>
      </c>
      <c r="K11" s="53">
        <v>1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1</v>
      </c>
      <c r="S11" s="53">
        <v>0</v>
      </c>
      <c r="T11" s="53">
        <v>1</v>
      </c>
      <c r="U11" s="53">
        <v>0</v>
      </c>
      <c r="V11" s="53">
        <v>1</v>
      </c>
      <c r="W11" s="53">
        <v>0</v>
      </c>
      <c r="X11" s="53">
        <v>0</v>
      </c>
      <c r="Y11" s="53">
        <v>0</v>
      </c>
      <c r="Z11" s="53">
        <v>0</v>
      </c>
      <c r="AA11" s="53">
        <v>1</v>
      </c>
      <c r="AB11" s="53">
        <v>0</v>
      </c>
      <c r="AC11" s="53">
        <v>0</v>
      </c>
      <c r="AD11" s="53">
        <v>0</v>
      </c>
      <c r="AE11" s="10">
        <f t="shared" si="2"/>
        <v>10</v>
      </c>
      <c r="AF11" s="31" t="s">
        <v>65</v>
      </c>
      <c r="AG11" s="53">
        <v>0</v>
      </c>
      <c r="AH11" s="10">
        <v>1</v>
      </c>
      <c r="AI11" s="10">
        <v>1</v>
      </c>
      <c r="AJ11" s="10">
        <v>1</v>
      </c>
      <c r="AK11" s="53">
        <v>1</v>
      </c>
      <c r="AL11" s="53">
        <v>1</v>
      </c>
      <c r="AM11" s="10">
        <f t="shared" si="0"/>
        <v>3</v>
      </c>
      <c r="AN11" s="31" t="s">
        <v>65</v>
      </c>
      <c r="AO11" s="10">
        <v>0</v>
      </c>
      <c r="AP11" s="10">
        <v>1</v>
      </c>
      <c r="AQ11" s="10">
        <v>1</v>
      </c>
      <c r="AR11" s="10">
        <v>0</v>
      </c>
      <c r="AS11" s="10">
        <f t="shared" si="1"/>
        <v>2</v>
      </c>
      <c r="AT11" s="125"/>
    </row>
    <row r="12" spans="1:51" s="9" customFormat="1" ht="38" customHeight="1">
      <c r="A12" s="31" t="s">
        <v>1</v>
      </c>
      <c r="B12" s="53">
        <v>1</v>
      </c>
      <c r="C12" s="53">
        <v>1</v>
      </c>
      <c r="D12" s="53">
        <v>1</v>
      </c>
      <c r="E12" s="53">
        <v>1</v>
      </c>
      <c r="F12" s="53">
        <v>1</v>
      </c>
      <c r="G12" s="53">
        <v>1</v>
      </c>
      <c r="H12" s="53">
        <v>1</v>
      </c>
      <c r="I12" s="53">
        <v>0</v>
      </c>
      <c r="J12" s="53">
        <v>0</v>
      </c>
      <c r="K12" s="53">
        <v>0</v>
      </c>
      <c r="L12" s="53">
        <v>1</v>
      </c>
      <c r="M12" s="53">
        <v>1</v>
      </c>
      <c r="N12" s="53">
        <v>1</v>
      </c>
      <c r="O12" s="53">
        <v>1</v>
      </c>
      <c r="P12" s="53">
        <v>1</v>
      </c>
      <c r="Q12" s="53">
        <v>0</v>
      </c>
      <c r="R12" s="53">
        <v>0</v>
      </c>
      <c r="S12" s="53">
        <v>1</v>
      </c>
      <c r="T12" s="53">
        <v>1</v>
      </c>
      <c r="U12" s="53">
        <v>1</v>
      </c>
      <c r="V12" s="53">
        <v>1</v>
      </c>
      <c r="W12" s="53">
        <v>1</v>
      </c>
      <c r="X12" s="53">
        <v>0</v>
      </c>
      <c r="Y12" s="53">
        <v>0</v>
      </c>
      <c r="Z12" s="53">
        <v>1</v>
      </c>
      <c r="AA12" s="53">
        <v>0</v>
      </c>
      <c r="AB12" s="53">
        <v>1</v>
      </c>
      <c r="AC12" s="53">
        <v>0</v>
      </c>
      <c r="AD12" s="53">
        <v>1</v>
      </c>
      <c r="AE12" s="10">
        <f t="shared" si="2"/>
        <v>20</v>
      </c>
      <c r="AF12" s="31" t="s">
        <v>1</v>
      </c>
      <c r="AG12" s="53">
        <v>1</v>
      </c>
      <c r="AH12" s="10">
        <v>1</v>
      </c>
      <c r="AI12" s="10">
        <v>1</v>
      </c>
      <c r="AJ12" s="10">
        <v>1</v>
      </c>
      <c r="AK12" s="53">
        <v>1</v>
      </c>
      <c r="AL12" s="53">
        <v>0</v>
      </c>
      <c r="AM12" s="10">
        <f t="shared" si="0"/>
        <v>4</v>
      </c>
      <c r="AN12" s="31" t="s">
        <v>1</v>
      </c>
      <c r="AO12" s="10">
        <v>0</v>
      </c>
      <c r="AP12" s="10">
        <v>1</v>
      </c>
      <c r="AQ12" s="10">
        <v>1</v>
      </c>
      <c r="AR12" s="10">
        <v>0</v>
      </c>
      <c r="AS12" s="10">
        <f t="shared" si="1"/>
        <v>2</v>
      </c>
      <c r="AT12" s="125"/>
    </row>
    <row r="13" spans="1:51" s="9" customFormat="1" ht="38" customHeight="1">
      <c r="A13" s="31" t="s">
        <v>22</v>
      </c>
      <c r="B13" s="53">
        <v>0</v>
      </c>
      <c r="C13" s="53">
        <v>0</v>
      </c>
      <c r="D13" s="53">
        <v>0</v>
      </c>
      <c r="E13" s="53">
        <v>0</v>
      </c>
      <c r="F13" s="53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1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10">
        <f t="shared" si="2"/>
        <v>2</v>
      </c>
      <c r="AF13" s="31" t="s">
        <v>22</v>
      </c>
      <c r="AG13" s="53">
        <v>0</v>
      </c>
      <c r="AH13" s="10">
        <v>1</v>
      </c>
      <c r="AI13" s="10">
        <v>0</v>
      </c>
      <c r="AJ13" s="10">
        <v>0</v>
      </c>
      <c r="AK13" s="53">
        <v>0</v>
      </c>
      <c r="AL13" s="53">
        <v>0</v>
      </c>
      <c r="AM13" s="10">
        <f t="shared" si="0"/>
        <v>1</v>
      </c>
      <c r="AN13" s="31" t="s">
        <v>22</v>
      </c>
      <c r="AO13" s="10">
        <v>0</v>
      </c>
      <c r="AP13" s="10">
        <v>0</v>
      </c>
      <c r="AQ13" s="10">
        <v>1</v>
      </c>
      <c r="AR13" s="10">
        <v>1</v>
      </c>
      <c r="AS13" s="10">
        <f t="shared" si="1"/>
        <v>2</v>
      </c>
      <c r="AT13" s="125"/>
    </row>
    <row r="14" spans="1:51" s="9" customFormat="1" ht="38" customHeight="1">
      <c r="A14" s="31" t="s">
        <v>2</v>
      </c>
      <c r="B14" s="53">
        <v>0</v>
      </c>
      <c r="C14" s="53">
        <v>0</v>
      </c>
      <c r="D14" s="53">
        <v>1</v>
      </c>
      <c r="E14" s="53">
        <v>1</v>
      </c>
      <c r="F14" s="53">
        <v>0</v>
      </c>
      <c r="G14" s="53">
        <v>0</v>
      </c>
      <c r="H14" s="53">
        <v>0</v>
      </c>
      <c r="I14" s="53">
        <v>1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1</v>
      </c>
      <c r="P14" s="53">
        <v>0</v>
      </c>
      <c r="Q14" s="53">
        <v>1</v>
      </c>
      <c r="R14" s="53">
        <v>1</v>
      </c>
      <c r="S14" s="53">
        <v>1</v>
      </c>
      <c r="T14" s="53">
        <v>0</v>
      </c>
      <c r="U14" s="53">
        <v>0</v>
      </c>
      <c r="V14" s="53">
        <v>0</v>
      </c>
      <c r="W14" s="53">
        <v>1</v>
      </c>
      <c r="X14" s="53">
        <v>1</v>
      </c>
      <c r="Y14" s="53">
        <v>0</v>
      </c>
      <c r="Z14" s="53">
        <v>1</v>
      </c>
      <c r="AA14" s="53">
        <v>0</v>
      </c>
      <c r="AB14" s="53">
        <v>0</v>
      </c>
      <c r="AC14" s="53">
        <v>0</v>
      </c>
      <c r="AD14" s="53">
        <v>0</v>
      </c>
      <c r="AE14" s="10">
        <f t="shared" si="2"/>
        <v>10</v>
      </c>
      <c r="AF14" s="31" t="s">
        <v>2</v>
      </c>
      <c r="AG14" s="53">
        <v>0</v>
      </c>
      <c r="AH14" s="10">
        <v>1</v>
      </c>
      <c r="AI14" s="10">
        <v>0</v>
      </c>
      <c r="AJ14" s="10">
        <v>1</v>
      </c>
      <c r="AK14" s="53">
        <v>0</v>
      </c>
      <c r="AL14" s="53">
        <v>0</v>
      </c>
      <c r="AM14" s="10">
        <f t="shared" si="0"/>
        <v>2</v>
      </c>
      <c r="AN14" s="31" t="s">
        <v>2</v>
      </c>
      <c r="AO14" s="10">
        <v>0</v>
      </c>
      <c r="AP14" s="10">
        <v>1</v>
      </c>
      <c r="AQ14" s="10">
        <v>1</v>
      </c>
      <c r="AR14" s="10">
        <v>0</v>
      </c>
      <c r="AS14" s="10">
        <f t="shared" si="1"/>
        <v>2</v>
      </c>
      <c r="AT14" s="125"/>
    </row>
    <row r="15" spans="1:51" s="9" customFormat="1" ht="38" customHeight="1">
      <c r="A15" s="31" t="s">
        <v>66</v>
      </c>
      <c r="B15" s="53">
        <v>0</v>
      </c>
      <c r="C15" s="53">
        <v>0</v>
      </c>
      <c r="D15" s="53">
        <v>1</v>
      </c>
      <c r="E15" s="53">
        <v>1</v>
      </c>
      <c r="F15" s="53">
        <v>1</v>
      </c>
      <c r="G15" s="53">
        <v>1</v>
      </c>
      <c r="H15" s="53">
        <v>1</v>
      </c>
      <c r="I15" s="53">
        <v>0</v>
      </c>
      <c r="J15" s="53">
        <v>0</v>
      </c>
      <c r="K15" s="53">
        <v>1</v>
      </c>
      <c r="L15" s="53">
        <v>1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1</v>
      </c>
      <c r="S15" s="53">
        <v>1</v>
      </c>
      <c r="T15" s="53">
        <v>0</v>
      </c>
      <c r="U15" s="53">
        <v>0</v>
      </c>
      <c r="V15" s="53">
        <v>0</v>
      </c>
      <c r="W15" s="53">
        <v>0</v>
      </c>
      <c r="X15" s="53">
        <v>1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1</v>
      </c>
      <c r="AE15" s="10">
        <f t="shared" si="2"/>
        <v>11</v>
      </c>
      <c r="AF15" s="31" t="s">
        <v>66</v>
      </c>
      <c r="AG15" s="53">
        <v>0</v>
      </c>
      <c r="AH15" s="10">
        <v>1</v>
      </c>
      <c r="AI15" s="10">
        <v>0</v>
      </c>
      <c r="AJ15" s="10">
        <v>0</v>
      </c>
      <c r="AK15" s="53">
        <v>0</v>
      </c>
      <c r="AL15" s="53">
        <v>0</v>
      </c>
      <c r="AM15" s="10">
        <f t="shared" si="0"/>
        <v>1</v>
      </c>
      <c r="AN15" s="31" t="s">
        <v>66</v>
      </c>
      <c r="AO15" s="10">
        <v>0</v>
      </c>
      <c r="AP15" s="10">
        <v>0</v>
      </c>
      <c r="AQ15" s="10">
        <v>1</v>
      </c>
      <c r="AR15" s="10">
        <v>0</v>
      </c>
      <c r="AS15" s="10">
        <f t="shared" si="1"/>
        <v>1</v>
      </c>
      <c r="AT15" s="125"/>
    </row>
    <row r="16" spans="1:51" s="9" customFormat="1" ht="38" customHeight="1">
      <c r="A16" s="31" t="s">
        <v>94</v>
      </c>
      <c r="B16" s="53">
        <v>1</v>
      </c>
      <c r="C16" s="53">
        <v>0</v>
      </c>
      <c r="D16" s="53">
        <v>0</v>
      </c>
      <c r="E16" s="53">
        <v>1</v>
      </c>
      <c r="F16" s="53">
        <v>0</v>
      </c>
      <c r="G16" s="53">
        <v>1</v>
      </c>
      <c r="H16" s="53">
        <v>0</v>
      </c>
      <c r="I16" s="53">
        <v>0</v>
      </c>
      <c r="J16" s="53">
        <v>0</v>
      </c>
      <c r="K16" s="53">
        <v>1</v>
      </c>
      <c r="L16" s="53">
        <v>1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10">
        <f t="shared" si="2"/>
        <v>5</v>
      </c>
      <c r="AF16" s="31" t="s">
        <v>94</v>
      </c>
      <c r="AG16" s="53">
        <v>0</v>
      </c>
      <c r="AH16" s="10">
        <v>0</v>
      </c>
      <c r="AI16" s="10">
        <v>0</v>
      </c>
      <c r="AJ16" s="10">
        <v>0</v>
      </c>
      <c r="AK16" s="53">
        <v>0</v>
      </c>
      <c r="AL16" s="53">
        <v>0</v>
      </c>
      <c r="AM16" s="10">
        <f t="shared" si="0"/>
        <v>0</v>
      </c>
      <c r="AN16" s="31" t="s">
        <v>94</v>
      </c>
      <c r="AO16" s="10">
        <v>0</v>
      </c>
      <c r="AP16" s="10">
        <v>0</v>
      </c>
      <c r="AQ16" s="10">
        <v>0</v>
      </c>
      <c r="AR16" s="10">
        <v>0</v>
      </c>
      <c r="AS16" s="10">
        <f t="shared" si="1"/>
        <v>0</v>
      </c>
      <c r="AT16" s="125"/>
    </row>
    <row r="17" spans="1:46" s="9" customFormat="1" ht="38" customHeight="1">
      <c r="A17" s="31" t="s">
        <v>69</v>
      </c>
      <c r="B17" s="53">
        <v>1</v>
      </c>
      <c r="C17" s="53">
        <v>0</v>
      </c>
      <c r="D17" s="53">
        <v>0</v>
      </c>
      <c r="E17" s="53">
        <v>0</v>
      </c>
      <c r="F17" s="53">
        <v>1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1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10">
        <f t="shared" si="2"/>
        <v>3</v>
      </c>
      <c r="AF17" s="31" t="s">
        <v>69</v>
      </c>
      <c r="AG17" s="53">
        <v>0</v>
      </c>
      <c r="AH17" s="10">
        <v>1</v>
      </c>
      <c r="AI17" s="10">
        <v>0</v>
      </c>
      <c r="AJ17" s="10">
        <v>0</v>
      </c>
      <c r="AK17" s="53">
        <v>1</v>
      </c>
      <c r="AL17" s="53">
        <v>0</v>
      </c>
      <c r="AM17" s="10">
        <f t="shared" si="0"/>
        <v>1</v>
      </c>
      <c r="AN17" s="31" t="s">
        <v>69</v>
      </c>
      <c r="AO17" s="10">
        <v>0</v>
      </c>
      <c r="AP17" s="10">
        <v>0</v>
      </c>
      <c r="AQ17" s="10">
        <v>1</v>
      </c>
      <c r="AR17" s="10">
        <v>0</v>
      </c>
      <c r="AS17" s="10">
        <f t="shared" si="1"/>
        <v>1</v>
      </c>
      <c r="AT17" s="125"/>
    </row>
    <row r="18" spans="1:46" s="9" customFormat="1" ht="38" customHeight="1">
      <c r="A18" s="31" t="s">
        <v>3</v>
      </c>
      <c r="B18" s="53">
        <v>1</v>
      </c>
      <c r="C18" s="53">
        <v>0</v>
      </c>
      <c r="D18" s="53">
        <v>1</v>
      </c>
      <c r="E18" s="53">
        <v>1</v>
      </c>
      <c r="F18" s="53">
        <v>1</v>
      </c>
      <c r="G18" s="53">
        <v>1</v>
      </c>
      <c r="H18" s="53">
        <v>1</v>
      </c>
      <c r="I18" s="53">
        <v>0</v>
      </c>
      <c r="J18" s="53">
        <v>0</v>
      </c>
      <c r="K18" s="53">
        <v>1</v>
      </c>
      <c r="L18" s="53">
        <v>1</v>
      </c>
      <c r="M18" s="53">
        <v>0</v>
      </c>
      <c r="N18" s="53">
        <v>1</v>
      </c>
      <c r="O18" s="53">
        <v>1</v>
      </c>
      <c r="P18" s="53">
        <v>0</v>
      </c>
      <c r="Q18" s="53">
        <v>0</v>
      </c>
      <c r="R18" s="53">
        <v>1</v>
      </c>
      <c r="S18" s="53">
        <v>1</v>
      </c>
      <c r="T18" s="53">
        <v>1</v>
      </c>
      <c r="U18" s="53">
        <v>1</v>
      </c>
      <c r="V18" s="53">
        <v>0</v>
      </c>
      <c r="W18" s="53">
        <v>1</v>
      </c>
      <c r="X18" s="53">
        <v>1</v>
      </c>
      <c r="Y18" s="53">
        <v>0</v>
      </c>
      <c r="Z18" s="53">
        <v>0</v>
      </c>
      <c r="AA18" s="53">
        <v>1</v>
      </c>
      <c r="AB18" s="53">
        <v>0</v>
      </c>
      <c r="AC18" s="53">
        <v>0</v>
      </c>
      <c r="AD18" s="53">
        <v>0</v>
      </c>
      <c r="AE18" s="10">
        <f t="shared" si="2"/>
        <v>17</v>
      </c>
      <c r="AF18" s="31" t="s">
        <v>3</v>
      </c>
      <c r="AG18" s="53">
        <v>1</v>
      </c>
      <c r="AH18" s="10">
        <v>1</v>
      </c>
      <c r="AI18" s="10">
        <v>0</v>
      </c>
      <c r="AJ18" s="10">
        <v>1</v>
      </c>
      <c r="AK18" s="53">
        <v>1</v>
      </c>
      <c r="AL18" s="53">
        <v>1</v>
      </c>
      <c r="AM18" s="10">
        <f t="shared" si="0"/>
        <v>3</v>
      </c>
      <c r="AN18" s="31" t="s">
        <v>3</v>
      </c>
      <c r="AO18" s="10">
        <v>1</v>
      </c>
      <c r="AP18" s="10">
        <v>1</v>
      </c>
      <c r="AQ18" s="10">
        <v>1</v>
      </c>
      <c r="AR18" s="10">
        <v>1</v>
      </c>
      <c r="AS18" s="10">
        <f t="shared" si="1"/>
        <v>4</v>
      </c>
      <c r="AT18" s="125"/>
    </row>
    <row r="19" spans="1:46" s="9" customFormat="1" ht="38" customHeight="1">
      <c r="A19" s="31" t="s">
        <v>40</v>
      </c>
      <c r="B19" s="53">
        <v>1</v>
      </c>
      <c r="C19" s="53">
        <v>0</v>
      </c>
      <c r="D19" s="53">
        <v>1</v>
      </c>
      <c r="E19" s="53">
        <v>1</v>
      </c>
      <c r="F19" s="53">
        <v>0</v>
      </c>
      <c r="G19" s="53">
        <v>1</v>
      </c>
      <c r="H19" s="53">
        <v>1</v>
      </c>
      <c r="I19" s="53">
        <v>0</v>
      </c>
      <c r="J19" s="53">
        <v>0</v>
      </c>
      <c r="K19" s="53">
        <v>1</v>
      </c>
      <c r="L19" s="53">
        <v>0</v>
      </c>
      <c r="M19" s="53">
        <v>0</v>
      </c>
      <c r="N19" s="53">
        <v>0</v>
      </c>
      <c r="O19" s="53">
        <v>1</v>
      </c>
      <c r="P19" s="53">
        <v>0</v>
      </c>
      <c r="Q19" s="53">
        <v>0</v>
      </c>
      <c r="R19" s="53">
        <v>1</v>
      </c>
      <c r="S19" s="53">
        <v>0</v>
      </c>
      <c r="T19" s="53">
        <v>1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10">
        <f t="shared" si="2"/>
        <v>9</v>
      </c>
      <c r="AF19" s="31" t="s">
        <v>40</v>
      </c>
      <c r="AG19" s="53">
        <v>1</v>
      </c>
      <c r="AH19" s="10">
        <v>1</v>
      </c>
      <c r="AI19" s="10">
        <v>0</v>
      </c>
      <c r="AJ19" s="10">
        <v>1</v>
      </c>
      <c r="AK19" s="53">
        <v>0</v>
      </c>
      <c r="AL19" s="53">
        <v>0</v>
      </c>
      <c r="AM19" s="10">
        <f t="shared" si="0"/>
        <v>3</v>
      </c>
      <c r="AN19" s="31" t="s">
        <v>40</v>
      </c>
      <c r="AO19" s="10">
        <v>1</v>
      </c>
      <c r="AP19" s="10">
        <v>1</v>
      </c>
      <c r="AQ19" s="10">
        <v>1</v>
      </c>
      <c r="AR19" s="10">
        <v>0</v>
      </c>
      <c r="AS19" s="10">
        <f t="shared" si="1"/>
        <v>3</v>
      </c>
      <c r="AT19" s="125"/>
    </row>
    <row r="20" spans="1:46" s="9" customFormat="1" ht="38" customHeight="1">
      <c r="A20" s="31" t="s">
        <v>4</v>
      </c>
      <c r="B20" s="53">
        <v>0</v>
      </c>
      <c r="C20" s="53">
        <v>0</v>
      </c>
      <c r="D20" s="53">
        <v>1</v>
      </c>
      <c r="E20" s="53">
        <v>0</v>
      </c>
      <c r="F20" s="53">
        <v>1</v>
      </c>
      <c r="G20" s="53">
        <v>0</v>
      </c>
      <c r="H20" s="53">
        <v>1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1</v>
      </c>
      <c r="P20" s="53">
        <v>0</v>
      </c>
      <c r="Q20" s="53">
        <v>0</v>
      </c>
      <c r="R20" s="53">
        <v>0</v>
      </c>
      <c r="S20" s="53">
        <v>1</v>
      </c>
      <c r="T20" s="53">
        <v>0</v>
      </c>
      <c r="U20" s="53">
        <v>0</v>
      </c>
      <c r="V20" s="53">
        <v>0</v>
      </c>
      <c r="W20" s="53">
        <v>0</v>
      </c>
      <c r="X20" s="53">
        <v>1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10">
        <f t="shared" si="2"/>
        <v>6</v>
      </c>
      <c r="AF20" s="31" t="s">
        <v>4</v>
      </c>
      <c r="AG20" s="53">
        <v>0</v>
      </c>
      <c r="AH20" s="10">
        <v>1</v>
      </c>
      <c r="AI20" s="10">
        <v>0</v>
      </c>
      <c r="AJ20" s="10">
        <v>0</v>
      </c>
      <c r="AK20" s="53">
        <v>1</v>
      </c>
      <c r="AL20" s="53">
        <v>0</v>
      </c>
      <c r="AM20" s="10">
        <f t="shared" si="0"/>
        <v>1</v>
      </c>
      <c r="AN20" s="31" t="s">
        <v>4</v>
      </c>
      <c r="AO20" s="10">
        <v>1</v>
      </c>
      <c r="AP20" s="10">
        <v>0</v>
      </c>
      <c r="AQ20" s="10">
        <v>1</v>
      </c>
      <c r="AR20" s="10">
        <v>0</v>
      </c>
      <c r="AS20" s="10">
        <f t="shared" si="1"/>
        <v>2</v>
      </c>
      <c r="AT20" s="125"/>
    </row>
    <row r="21" spans="1:46" s="9" customFormat="1" ht="38" customHeight="1">
      <c r="A21" s="31" t="s">
        <v>45</v>
      </c>
      <c r="B21" s="53">
        <v>1</v>
      </c>
      <c r="C21" s="53">
        <v>0</v>
      </c>
      <c r="D21" s="53">
        <v>1</v>
      </c>
      <c r="E21" s="53">
        <v>0</v>
      </c>
      <c r="F21" s="53">
        <v>0</v>
      </c>
      <c r="G21" s="53">
        <v>1</v>
      </c>
      <c r="H21" s="53">
        <v>1</v>
      </c>
      <c r="I21" s="53">
        <v>0</v>
      </c>
      <c r="J21" s="53">
        <v>0</v>
      </c>
      <c r="K21" s="53">
        <v>1</v>
      </c>
      <c r="L21" s="53">
        <v>0</v>
      </c>
      <c r="M21" s="53">
        <v>0</v>
      </c>
      <c r="N21" s="53">
        <v>1</v>
      </c>
      <c r="O21" s="53">
        <v>0</v>
      </c>
      <c r="P21" s="53">
        <v>0</v>
      </c>
      <c r="Q21" s="53">
        <v>0</v>
      </c>
      <c r="R21" s="53">
        <v>1</v>
      </c>
      <c r="S21" s="53">
        <v>0</v>
      </c>
      <c r="T21" s="53">
        <v>1</v>
      </c>
      <c r="U21" s="53">
        <v>0</v>
      </c>
      <c r="V21" s="53">
        <v>0</v>
      </c>
      <c r="W21" s="53">
        <v>0</v>
      </c>
      <c r="X21" s="53">
        <v>1</v>
      </c>
      <c r="Y21" s="53">
        <v>1</v>
      </c>
      <c r="Z21" s="53">
        <v>1</v>
      </c>
      <c r="AA21" s="53">
        <v>1</v>
      </c>
      <c r="AB21" s="53">
        <v>1</v>
      </c>
      <c r="AC21" s="53">
        <v>1</v>
      </c>
      <c r="AD21" s="53">
        <v>1</v>
      </c>
      <c r="AE21" s="10">
        <f t="shared" si="2"/>
        <v>15</v>
      </c>
      <c r="AF21" s="31" t="s">
        <v>45</v>
      </c>
      <c r="AG21" s="53">
        <v>1</v>
      </c>
      <c r="AH21" s="10">
        <v>1</v>
      </c>
      <c r="AI21" s="10">
        <v>1</v>
      </c>
      <c r="AJ21" s="10">
        <v>1</v>
      </c>
      <c r="AK21" s="53">
        <v>0</v>
      </c>
      <c r="AL21" s="53">
        <v>1</v>
      </c>
      <c r="AM21" s="10">
        <f t="shared" si="0"/>
        <v>4</v>
      </c>
      <c r="AN21" s="31" t="s">
        <v>45</v>
      </c>
      <c r="AO21" s="10">
        <v>0</v>
      </c>
      <c r="AP21" s="10">
        <v>0</v>
      </c>
      <c r="AQ21" s="10">
        <v>0</v>
      </c>
      <c r="AR21" s="10">
        <v>1</v>
      </c>
      <c r="AS21" s="10">
        <f t="shared" si="1"/>
        <v>1</v>
      </c>
      <c r="AT21" s="125"/>
    </row>
    <row r="22" spans="1:46" s="9" customFormat="1" ht="38" customHeight="1">
      <c r="A22" s="31" t="s">
        <v>5</v>
      </c>
      <c r="B22" s="53">
        <v>1</v>
      </c>
      <c r="C22" s="53">
        <v>0</v>
      </c>
      <c r="D22" s="53">
        <v>1</v>
      </c>
      <c r="E22" s="53">
        <v>1</v>
      </c>
      <c r="F22" s="53">
        <v>1</v>
      </c>
      <c r="G22" s="53">
        <v>0</v>
      </c>
      <c r="H22" s="53">
        <v>0</v>
      </c>
      <c r="I22" s="53">
        <v>0</v>
      </c>
      <c r="J22" s="53">
        <v>1</v>
      </c>
      <c r="K22" s="53">
        <v>1</v>
      </c>
      <c r="L22" s="53">
        <v>1</v>
      </c>
      <c r="M22" s="53">
        <v>0</v>
      </c>
      <c r="N22" s="53">
        <v>1</v>
      </c>
      <c r="O22" s="53">
        <v>0</v>
      </c>
      <c r="P22" s="53">
        <v>0</v>
      </c>
      <c r="Q22" s="53">
        <v>0</v>
      </c>
      <c r="R22" s="53">
        <v>1</v>
      </c>
      <c r="S22" s="53">
        <v>1</v>
      </c>
      <c r="T22" s="53">
        <v>0</v>
      </c>
      <c r="U22" s="53">
        <v>1</v>
      </c>
      <c r="V22" s="53">
        <v>1</v>
      </c>
      <c r="W22" s="53">
        <v>0</v>
      </c>
      <c r="X22" s="53">
        <v>1</v>
      </c>
      <c r="Y22" s="53">
        <v>0</v>
      </c>
      <c r="Z22" s="53">
        <v>0</v>
      </c>
      <c r="AA22" s="53">
        <v>1</v>
      </c>
      <c r="AB22" s="53">
        <v>0</v>
      </c>
      <c r="AC22" s="53">
        <v>1</v>
      </c>
      <c r="AD22" s="53">
        <v>1</v>
      </c>
      <c r="AE22" s="10">
        <f t="shared" si="2"/>
        <v>16</v>
      </c>
      <c r="AF22" s="31" t="s">
        <v>5</v>
      </c>
      <c r="AG22" s="53">
        <v>1</v>
      </c>
      <c r="AH22" s="10">
        <v>1</v>
      </c>
      <c r="AI22" s="10">
        <v>1</v>
      </c>
      <c r="AJ22" s="10">
        <v>1</v>
      </c>
      <c r="AK22" s="53">
        <v>0</v>
      </c>
      <c r="AL22" s="53">
        <v>1</v>
      </c>
      <c r="AM22" s="10">
        <f t="shared" si="0"/>
        <v>4</v>
      </c>
      <c r="AN22" s="31" t="s">
        <v>5</v>
      </c>
      <c r="AO22" s="10">
        <v>0</v>
      </c>
      <c r="AP22" s="10">
        <v>1</v>
      </c>
      <c r="AQ22" s="10">
        <v>0</v>
      </c>
      <c r="AR22" s="10">
        <v>0</v>
      </c>
      <c r="AS22" s="10">
        <f t="shared" si="1"/>
        <v>1</v>
      </c>
      <c r="AT22" s="125"/>
    </row>
    <row r="23" spans="1:46" s="9" customFormat="1" ht="38" customHeight="1">
      <c r="A23" s="31" t="s">
        <v>6</v>
      </c>
      <c r="B23" s="53">
        <v>1</v>
      </c>
      <c r="C23" s="53">
        <v>0</v>
      </c>
      <c r="D23" s="53">
        <v>1</v>
      </c>
      <c r="E23" s="53">
        <v>0</v>
      </c>
      <c r="F23" s="53">
        <v>1</v>
      </c>
      <c r="G23" s="53">
        <v>0</v>
      </c>
      <c r="H23" s="53">
        <v>0</v>
      </c>
      <c r="I23" s="53">
        <v>0</v>
      </c>
      <c r="J23" s="53">
        <v>0</v>
      </c>
      <c r="K23" s="53">
        <v>1</v>
      </c>
      <c r="L23" s="53">
        <v>0</v>
      </c>
      <c r="M23" s="53">
        <v>0</v>
      </c>
      <c r="N23" s="53">
        <v>0</v>
      </c>
      <c r="O23" s="53">
        <v>1</v>
      </c>
      <c r="P23" s="53">
        <v>1</v>
      </c>
      <c r="Q23" s="53">
        <v>0</v>
      </c>
      <c r="R23" s="53">
        <v>0</v>
      </c>
      <c r="S23" s="53">
        <v>0</v>
      </c>
      <c r="T23" s="53">
        <v>1</v>
      </c>
      <c r="U23" s="53">
        <v>1</v>
      </c>
      <c r="V23" s="53">
        <v>1</v>
      </c>
      <c r="W23" s="53">
        <v>0</v>
      </c>
      <c r="X23" s="53">
        <v>1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1</v>
      </c>
      <c r="AE23" s="10">
        <f t="shared" si="2"/>
        <v>11</v>
      </c>
      <c r="AF23" s="31" t="s">
        <v>6</v>
      </c>
      <c r="AG23" s="53">
        <v>1</v>
      </c>
      <c r="AH23" s="10">
        <v>0</v>
      </c>
      <c r="AI23" s="10">
        <v>1</v>
      </c>
      <c r="AJ23" s="10">
        <v>1</v>
      </c>
      <c r="AK23" s="53">
        <v>0</v>
      </c>
      <c r="AL23" s="53">
        <v>1</v>
      </c>
      <c r="AM23" s="10">
        <f t="shared" si="0"/>
        <v>3</v>
      </c>
      <c r="AN23" s="31" t="s">
        <v>6</v>
      </c>
      <c r="AO23" s="10">
        <v>0</v>
      </c>
      <c r="AP23" s="10">
        <v>1</v>
      </c>
      <c r="AQ23" s="10">
        <v>1</v>
      </c>
      <c r="AR23" s="10">
        <v>0</v>
      </c>
      <c r="AS23" s="10">
        <f t="shared" si="1"/>
        <v>2</v>
      </c>
      <c r="AT23" s="125"/>
    </row>
    <row r="24" spans="1:46" s="9" customFormat="1" ht="38" customHeight="1">
      <c r="A24" s="31" t="s">
        <v>7</v>
      </c>
      <c r="B24" s="53">
        <v>1</v>
      </c>
      <c r="C24" s="53">
        <v>0</v>
      </c>
      <c r="D24" s="53">
        <v>0</v>
      </c>
      <c r="E24" s="53">
        <v>1</v>
      </c>
      <c r="F24" s="53">
        <v>0</v>
      </c>
      <c r="G24" s="53">
        <v>1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1</v>
      </c>
      <c r="O24" s="53">
        <v>1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1</v>
      </c>
      <c r="V24" s="53">
        <v>0</v>
      </c>
      <c r="W24" s="53">
        <v>0</v>
      </c>
      <c r="X24" s="53">
        <v>1</v>
      </c>
      <c r="Y24" s="53">
        <v>0</v>
      </c>
      <c r="Z24" s="53">
        <v>0</v>
      </c>
      <c r="AA24" s="53">
        <v>0</v>
      </c>
      <c r="AB24" s="53">
        <v>1</v>
      </c>
      <c r="AC24" s="53">
        <v>0</v>
      </c>
      <c r="AD24" s="53">
        <v>1</v>
      </c>
      <c r="AE24" s="10">
        <f t="shared" si="2"/>
        <v>9</v>
      </c>
      <c r="AF24" s="31" t="s">
        <v>7</v>
      </c>
      <c r="AG24" s="53">
        <v>0</v>
      </c>
      <c r="AH24" s="10">
        <v>1</v>
      </c>
      <c r="AI24" s="10">
        <v>0</v>
      </c>
      <c r="AJ24" s="10">
        <v>0</v>
      </c>
      <c r="AK24" s="53">
        <v>0</v>
      </c>
      <c r="AL24" s="53">
        <v>0</v>
      </c>
      <c r="AM24" s="10">
        <f t="shared" si="0"/>
        <v>1</v>
      </c>
      <c r="AN24" s="31" t="s">
        <v>7</v>
      </c>
      <c r="AO24" s="10">
        <v>0</v>
      </c>
      <c r="AP24" s="10">
        <v>0</v>
      </c>
      <c r="AQ24" s="10">
        <v>1</v>
      </c>
      <c r="AR24" s="10">
        <v>0</v>
      </c>
      <c r="AS24" s="10">
        <f t="shared" si="1"/>
        <v>1</v>
      </c>
      <c r="AT24" s="132"/>
    </row>
    <row r="25" spans="1:46" s="9" customFormat="1" ht="38" customHeight="1">
      <c r="A25" s="31" t="s">
        <v>8</v>
      </c>
      <c r="B25" s="53">
        <v>1</v>
      </c>
      <c r="C25" s="53">
        <v>1</v>
      </c>
      <c r="D25" s="53">
        <v>1</v>
      </c>
      <c r="E25" s="53">
        <v>1</v>
      </c>
      <c r="F25" s="53">
        <v>0</v>
      </c>
      <c r="G25" s="53">
        <v>1</v>
      </c>
      <c r="H25" s="53">
        <v>0</v>
      </c>
      <c r="I25" s="53">
        <v>1</v>
      </c>
      <c r="J25" s="53">
        <v>0</v>
      </c>
      <c r="K25" s="53">
        <v>0</v>
      </c>
      <c r="L25" s="53">
        <v>0</v>
      </c>
      <c r="M25" s="53">
        <v>1</v>
      </c>
      <c r="N25" s="53">
        <v>1</v>
      </c>
      <c r="O25" s="53">
        <v>1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</v>
      </c>
      <c r="V25" s="53">
        <v>1</v>
      </c>
      <c r="W25" s="53">
        <v>1</v>
      </c>
      <c r="X25" s="53">
        <v>1</v>
      </c>
      <c r="Y25" s="53">
        <v>0</v>
      </c>
      <c r="Z25" s="53">
        <v>0</v>
      </c>
      <c r="AA25" s="53">
        <v>1</v>
      </c>
      <c r="AB25" s="53">
        <v>1</v>
      </c>
      <c r="AC25" s="53">
        <v>1</v>
      </c>
      <c r="AD25" s="53">
        <v>1</v>
      </c>
      <c r="AE25" s="10">
        <f t="shared" si="2"/>
        <v>17</v>
      </c>
      <c r="AF25" s="31" t="s">
        <v>8</v>
      </c>
      <c r="AG25" s="53">
        <v>0</v>
      </c>
      <c r="AH25" s="10">
        <v>1</v>
      </c>
      <c r="AI25" s="10">
        <v>0</v>
      </c>
      <c r="AJ25" s="10">
        <v>0</v>
      </c>
      <c r="AK25" s="53">
        <v>1</v>
      </c>
      <c r="AL25" s="53">
        <v>1</v>
      </c>
      <c r="AM25" s="10">
        <f t="shared" si="0"/>
        <v>1</v>
      </c>
      <c r="AN25" s="31" t="s">
        <v>8</v>
      </c>
      <c r="AO25" s="10">
        <v>1</v>
      </c>
      <c r="AP25" s="10">
        <v>0</v>
      </c>
      <c r="AQ25" s="10">
        <v>1</v>
      </c>
      <c r="AR25" s="10">
        <v>0</v>
      </c>
      <c r="AS25" s="10">
        <f t="shared" si="1"/>
        <v>2</v>
      </c>
      <c r="AT25" s="125"/>
    </row>
    <row r="26" spans="1:46" s="9" customFormat="1" ht="38" customHeight="1">
      <c r="A26" s="31" t="s">
        <v>54</v>
      </c>
      <c r="B26" s="53">
        <v>0</v>
      </c>
      <c r="C26" s="53">
        <v>1</v>
      </c>
      <c r="D26" s="53">
        <v>1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</v>
      </c>
      <c r="M26" s="53">
        <v>1</v>
      </c>
      <c r="N26" s="53">
        <v>1</v>
      </c>
      <c r="O26" s="53">
        <v>1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1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10">
        <f t="shared" si="2"/>
        <v>7</v>
      </c>
      <c r="AF26" s="31" t="s">
        <v>54</v>
      </c>
      <c r="AG26" s="53">
        <v>0</v>
      </c>
      <c r="AH26" s="10">
        <v>0</v>
      </c>
      <c r="AI26" s="10">
        <v>0</v>
      </c>
      <c r="AJ26" s="10">
        <v>0</v>
      </c>
      <c r="AK26" s="53">
        <v>0</v>
      </c>
      <c r="AL26" s="53">
        <v>0</v>
      </c>
      <c r="AM26" s="10">
        <f t="shared" si="0"/>
        <v>0</v>
      </c>
      <c r="AN26" s="31" t="s">
        <v>54</v>
      </c>
      <c r="AO26" s="10">
        <v>0</v>
      </c>
      <c r="AP26" s="10">
        <v>0</v>
      </c>
      <c r="AQ26" s="10">
        <v>1</v>
      </c>
      <c r="AR26" s="10">
        <v>0</v>
      </c>
      <c r="AS26" s="10">
        <f t="shared" si="1"/>
        <v>1</v>
      </c>
      <c r="AT26" s="125"/>
    </row>
    <row r="27" spans="1:46" s="9" customFormat="1" ht="38" customHeight="1">
      <c r="A27" s="31" t="s">
        <v>9</v>
      </c>
      <c r="B27" s="53">
        <v>0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10">
        <f t="shared" si="2"/>
        <v>0</v>
      </c>
      <c r="AF27" s="31" t="s">
        <v>9</v>
      </c>
      <c r="AG27" s="53">
        <v>0</v>
      </c>
      <c r="AH27" s="10">
        <v>0</v>
      </c>
      <c r="AI27" s="10">
        <v>0</v>
      </c>
      <c r="AJ27" s="10">
        <v>0</v>
      </c>
      <c r="AK27" s="53">
        <v>0</v>
      </c>
      <c r="AL27" s="53">
        <v>0</v>
      </c>
      <c r="AM27" s="10">
        <f t="shared" si="0"/>
        <v>0</v>
      </c>
      <c r="AN27" s="31" t="s">
        <v>9</v>
      </c>
      <c r="AO27" s="10">
        <v>0</v>
      </c>
      <c r="AP27" s="10">
        <v>0</v>
      </c>
      <c r="AQ27" s="10">
        <v>0</v>
      </c>
      <c r="AR27" s="10">
        <v>1</v>
      </c>
      <c r="AS27" s="10">
        <f t="shared" si="1"/>
        <v>1</v>
      </c>
      <c r="AT27" s="125"/>
    </row>
    <row r="28" spans="1:46" s="9" customFormat="1" ht="38" customHeight="1">
      <c r="A28" s="31" t="s">
        <v>67</v>
      </c>
      <c r="B28" s="53">
        <v>1</v>
      </c>
      <c r="C28" s="53">
        <v>0</v>
      </c>
      <c r="D28" s="53">
        <v>1</v>
      </c>
      <c r="E28" s="53">
        <v>1</v>
      </c>
      <c r="F28" s="53">
        <v>1</v>
      </c>
      <c r="G28" s="53">
        <v>1</v>
      </c>
      <c r="H28" s="53">
        <v>1</v>
      </c>
      <c r="I28" s="53">
        <v>0</v>
      </c>
      <c r="J28" s="53">
        <v>0</v>
      </c>
      <c r="K28" s="53">
        <v>1</v>
      </c>
      <c r="L28" s="53">
        <v>1</v>
      </c>
      <c r="M28" s="53">
        <v>0</v>
      </c>
      <c r="N28" s="53">
        <v>1</v>
      </c>
      <c r="O28" s="53">
        <v>1</v>
      </c>
      <c r="P28" s="53">
        <v>0</v>
      </c>
      <c r="Q28" s="53">
        <v>0</v>
      </c>
      <c r="R28" s="53">
        <v>1</v>
      </c>
      <c r="S28" s="53">
        <v>1</v>
      </c>
      <c r="T28" s="53">
        <v>1</v>
      </c>
      <c r="U28" s="53">
        <v>1</v>
      </c>
      <c r="V28" s="53">
        <v>0</v>
      </c>
      <c r="W28" s="53">
        <v>1</v>
      </c>
      <c r="X28" s="53">
        <v>1</v>
      </c>
      <c r="Y28" s="53">
        <v>1</v>
      </c>
      <c r="Z28" s="53">
        <v>1</v>
      </c>
      <c r="AA28" s="53">
        <v>1</v>
      </c>
      <c r="AB28" s="53">
        <v>1</v>
      </c>
      <c r="AC28" s="53">
        <v>0</v>
      </c>
      <c r="AD28" s="53">
        <v>0</v>
      </c>
      <c r="AE28" s="10">
        <f t="shared" si="2"/>
        <v>20</v>
      </c>
      <c r="AF28" s="31" t="s">
        <v>67</v>
      </c>
      <c r="AG28" s="53">
        <v>1</v>
      </c>
      <c r="AH28" s="10">
        <v>1</v>
      </c>
      <c r="AI28" s="10">
        <v>1</v>
      </c>
      <c r="AJ28" s="10">
        <v>1</v>
      </c>
      <c r="AK28" s="53">
        <v>1</v>
      </c>
      <c r="AL28" s="53">
        <v>1</v>
      </c>
      <c r="AM28" s="10">
        <f t="shared" si="0"/>
        <v>4</v>
      </c>
      <c r="AN28" s="31" t="s">
        <v>67</v>
      </c>
      <c r="AO28" s="10">
        <v>1</v>
      </c>
      <c r="AP28" s="10">
        <v>1</v>
      </c>
      <c r="AQ28" s="10">
        <v>1</v>
      </c>
      <c r="AR28" s="10">
        <v>0</v>
      </c>
      <c r="AS28" s="10">
        <f t="shared" si="1"/>
        <v>3</v>
      </c>
      <c r="AT28" s="125"/>
    </row>
    <row r="29" spans="1:46" s="9" customFormat="1" ht="38" customHeight="1">
      <c r="A29" s="31" t="s">
        <v>41</v>
      </c>
      <c r="B29" s="53">
        <v>0</v>
      </c>
      <c r="C29" s="53">
        <v>1</v>
      </c>
      <c r="D29" s="53">
        <v>0</v>
      </c>
      <c r="E29" s="53">
        <v>1</v>
      </c>
      <c r="F29" s="53">
        <v>1</v>
      </c>
      <c r="G29" s="53">
        <v>0</v>
      </c>
      <c r="H29" s="53">
        <v>1</v>
      </c>
      <c r="I29" s="53">
        <v>1</v>
      </c>
      <c r="J29" s="53">
        <v>1</v>
      </c>
      <c r="K29" s="53">
        <v>1</v>
      </c>
      <c r="L29" s="53">
        <v>0</v>
      </c>
      <c r="M29" s="53">
        <v>0</v>
      </c>
      <c r="N29" s="53">
        <v>0</v>
      </c>
      <c r="O29" s="53">
        <v>1</v>
      </c>
      <c r="P29" s="53">
        <v>0</v>
      </c>
      <c r="Q29" s="53">
        <v>0</v>
      </c>
      <c r="R29" s="53">
        <v>1</v>
      </c>
      <c r="S29" s="53">
        <v>1</v>
      </c>
      <c r="T29" s="53">
        <v>0</v>
      </c>
      <c r="U29" s="53">
        <v>1</v>
      </c>
      <c r="V29" s="53">
        <v>1</v>
      </c>
      <c r="W29" s="53">
        <v>0</v>
      </c>
      <c r="X29" s="53">
        <v>1</v>
      </c>
      <c r="Y29" s="53">
        <v>1</v>
      </c>
      <c r="Z29" s="53">
        <v>0</v>
      </c>
      <c r="AA29" s="53">
        <v>0</v>
      </c>
      <c r="AB29" s="53">
        <v>0</v>
      </c>
      <c r="AC29" s="53">
        <v>1</v>
      </c>
      <c r="AD29" s="53">
        <v>1</v>
      </c>
      <c r="AE29" s="10">
        <f t="shared" si="2"/>
        <v>16</v>
      </c>
      <c r="AF29" s="31" t="s">
        <v>41</v>
      </c>
      <c r="AG29" s="53">
        <v>1</v>
      </c>
      <c r="AH29" s="10">
        <v>1</v>
      </c>
      <c r="AI29" s="10">
        <v>0</v>
      </c>
      <c r="AJ29" s="10">
        <v>1</v>
      </c>
      <c r="AK29" s="53">
        <v>1</v>
      </c>
      <c r="AL29" s="53">
        <v>0</v>
      </c>
      <c r="AM29" s="10">
        <f t="shared" si="0"/>
        <v>3</v>
      </c>
      <c r="AN29" s="31" t="s">
        <v>41</v>
      </c>
      <c r="AO29" s="10">
        <v>0</v>
      </c>
      <c r="AP29" s="10">
        <v>1</v>
      </c>
      <c r="AQ29" s="10">
        <v>1</v>
      </c>
      <c r="AR29" s="10">
        <v>1</v>
      </c>
      <c r="AS29" s="10">
        <f t="shared" si="1"/>
        <v>3</v>
      </c>
      <c r="AT29" s="125"/>
    </row>
    <row r="30" spans="1:46" s="9" customFormat="1" ht="38" customHeight="1">
      <c r="A30" s="31" t="s">
        <v>56</v>
      </c>
      <c r="B30" s="53">
        <v>1</v>
      </c>
      <c r="C30" s="53">
        <v>1</v>
      </c>
      <c r="D30" s="53">
        <v>0</v>
      </c>
      <c r="E30" s="53">
        <v>1</v>
      </c>
      <c r="F30" s="53">
        <v>1</v>
      </c>
      <c r="G30" s="53">
        <v>1</v>
      </c>
      <c r="H30" s="53">
        <v>0</v>
      </c>
      <c r="I30" s="53">
        <v>1</v>
      </c>
      <c r="J30" s="53">
        <v>1</v>
      </c>
      <c r="K30" s="53">
        <v>1</v>
      </c>
      <c r="L30" s="53">
        <v>0</v>
      </c>
      <c r="M30" s="53">
        <v>0</v>
      </c>
      <c r="N30" s="53">
        <v>0</v>
      </c>
      <c r="O30" s="53">
        <v>1</v>
      </c>
      <c r="P30" s="53">
        <v>0</v>
      </c>
      <c r="Q30" s="53">
        <v>0</v>
      </c>
      <c r="R30" s="53">
        <v>0</v>
      </c>
      <c r="S30" s="53">
        <v>1</v>
      </c>
      <c r="T30" s="53">
        <v>1</v>
      </c>
      <c r="U30" s="53">
        <v>0</v>
      </c>
      <c r="V30" s="53">
        <v>0</v>
      </c>
      <c r="W30" s="53">
        <v>1</v>
      </c>
      <c r="X30" s="53">
        <v>0</v>
      </c>
      <c r="Y30" s="53">
        <v>1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10">
        <f t="shared" si="2"/>
        <v>13</v>
      </c>
      <c r="AF30" s="31" t="s">
        <v>56</v>
      </c>
      <c r="AG30" s="53">
        <v>0</v>
      </c>
      <c r="AH30" s="10">
        <v>1</v>
      </c>
      <c r="AI30" s="10">
        <v>0</v>
      </c>
      <c r="AJ30" s="10">
        <v>0</v>
      </c>
      <c r="AK30" s="53">
        <v>1</v>
      </c>
      <c r="AL30" s="53">
        <v>1</v>
      </c>
      <c r="AM30" s="10">
        <f t="shared" si="0"/>
        <v>1</v>
      </c>
      <c r="AN30" s="31" t="s">
        <v>56</v>
      </c>
      <c r="AO30" s="10">
        <v>0</v>
      </c>
      <c r="AP30" s="10">
        <v>0</v>
      </c>
      <c r="AQ30" s="10">
        <v>0</v>
      </c>
      <c r="AR30" s="10">
        <v>0</v>
      </c>
      <c r="AS30" s="10">
        <f t="shared" si="1"/>
        <v>0</v>
      </c>
      <c r="AT30" s="125"/>
    </row>
    <row r="31" spans="1:46" s="9" customFormat="1" ht="38" customHeight="1">
      <c r="A31" s="31" t="s">
        <v>10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10">
        <f t="shared" si="2"/>
        <v>0</v>
      </c>
      <c r="AF31" s="31" t="s">
        <v>10</v>
      </c>
      <c r="AG31" s="53">
        <v>0</v>
      </c>
      <c r="AH31" s="10">
        <v>0</v>
      </c>
      <c r="AI31" s="10">
        <v>0</v>
      </c>
      <c r="AJ31" s="10">
        <v>0</v>
      </c>
      <c r="AK31" s="53">
        <v>0</v>
      </c>
      <c r="AL31" s="53">
        <v>0</v>
      </c>
      <c r="AM31" s="10">
        <f t="shared" si="0"/>
        <v>0</v>
      </c>
      <c r="AN31" s="31" t="s">
        <v>10</v>
      </c>
      <c r="AO31" s="10">
        <v>0</v>
      </c>
      <c r="AP31" s="10">
        <v>0</v>
      </c>
      <c r="AQ31" s="10">
        <v>0</v>
      </c>
      <c r="AR31" s="10">
        <v>0</v>
      </c>
      <c r="AS31" s="10">
        <f t="shared" si="1"/>
        <v>0</v>
      </c>
      <c r="AT31" s="125"/>
    </row>
    <row r="32" spans="1:46" s="9" customFormat="1" ht="38" customHeight="1">
      <c r="A32" s="31" t="s">
        <v>91</v>
      </c>
      <c r="B32" s="53">
        <v>1</v>
      </c>
      <c r="C32" s="53">
        <v>1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1</v>
      </c>
      <c r="J32" s="53">
        <v>1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0</v>
      </c>
      <c r="AC32" s="53">
        <v>1</v>
      </c>
      <c r="AD32" s="53">
        <v>1</v>
      </c>
      <c r="AE32" s="10">
        <f t="shared" si="2"/>
        <v>6</v>
      </c>
      <c r="AF32" s="31" t="s">
        <v>91</v>
      </c>
      <c r="AG32" s="53">
        <v>0</v>
      </c>
      <c r="AH32" s="10">
        <v>1</v>
      </c>
      <c r="AI32" s="10">
        <v>1</v>
      </c>
      <c r="AJ32" s="10">
        <v>0</v>
      </c>
      <c r="AK32" s="53">
        <v>0</v>
      </c>
      <c r="AL32" s="53">
        <v>1</v>
      </c>
      <c r="AM32" s="10">
        <f t="shared" si="0"/>
        <v>2</v>
      </c>
      <c r="AN32" s="31" t="s">
        <v>91</v>
      </c>
      <c r="AO32" s="10">
        <v>0</v>
      </c>
      <c r="AP32" s="10">
        <v>0</v>
      </c>
      <c r="AQ32" s="10">
        <v>0</v>
      </c>
      <c r="AR32" s="10">
        <v>0</v>
      </c>
      <c r="AS32" s="10">
        <f t="shared" si="1"/>
        <v>0</v>
      </c>
      <c r="AT32" s="125"/>
    </row>
    <row r="33" spans="1:46" s="9" customFormat="1" ht="38" customHeight="1">
      <c r="A33" s="31" t="s">
        <v>11</v>
      </c>
      <c r="B33" s="53">
        <v>1</v>
      </c>
      <c r="C33" s="53">
        <v>0</v>
      </c>
      <c r="D33" s="53">
        <v>0</v>
      </c>
      <c r="E33" s="53">
        <v>1</v>
      </c>
      <c r="F33" s="53">
        <v>0</v>
      </c>
      <c r="G33" s="53">
        <v>1</v>
      </c>
      <c r="H33" s="53">
        <v>1</v>
      </c>
      <c r="I33" s="53">
        <v>0</v>
      </c>
      <c r="J33" s="53">
        <v>0</v>
      </c>
      <c r="K33" s="53">
        <v>1</v>
      </c>
      <c r="L33" s="53">
        <v>0</v>
      </c>
      <c r="M33" s="53">
        <v>0</v>
      </c>
      <c r="N33" s="53">
        <v>1</v>
      </c>
      <c r="O33" s="53">
        <v>1</v>
      </c>
      <c r="P33" s="53">
        <v>0</v>
      </c>
      <c r="Q33" s="53">
        <v>0</v>
      </c>
      <c r="R33" s="53">
        <v>1</v>
      </c>
      <c r="S33" s="53">
        <v>0</v>
      </c>
      <c r="T33" s="53">
        <v>0</v>
      </c>
      <c r="U33" s="53">
        <v>1</v>
      </c>
      <c r="V33" s="53">
        <v>0</v>
      </c>
      <c r="W33" s="53">
        <v>1</v>
      </c>
      <c r="X33" s="53">
        <v>1</v>
      </c>
      <c r="Y33" s="53">
        <v>1</v>
      </c>
      <c r="Z33" s="53">
        <v>0</v>
      </c>
      <c r="AA33" s="53">
        <v>0</v>
      </c>
      <c r="AB33" s="53">
        <v>1</v>
      </c>
      <c r="AC33" s="53">
        <v>0</v>
      </c>
      <c r="AD33" s="53">
        <v>1</v>
      </c>
      <c r="AE33" s="10">
        <f t="shared" si="2"/>
        <v>14</v>
      </c>
      <c r="AF33" s="31" t="s">
        <v>11</v>
      </c>
      <c r="AG33" s="53">
        <v>0</v>
      </c>
      <c r="AH33" s="10">
        <v>1</v>
      </c>
      <c r="AI33" s="10">
        <v>1</v>
      </c>
      <c r="AJ33" s="10">
        <v>1</v>
      </c>
      <c r="AK33" s="53">
        <v>0</v>
      </c>
      <c r="AL33" s="53">
        <v>1</v>
      </c>
      <c r="AM33" s="10">
        <f t="shared" si="0"/>
        <v>3</v>
      </c>
      <c r="AN33" s="31" t="s">
        <v>11</v>
      </c>
      <c r="AO33" s="10">
        <v>0</v>
      </c>
      <c r="AP33" s="10">
        <v>0</v>
      </c>
      <c r="AQ33" s="10">
        <v>1</v>
      </c>
      <c r="AR33" s="10">
        <v>0</v>
      </c>
      <c r="AS33" s="10">
        <f t="shared" si="1"/>
        <v>1</v>
      </c>
      <c r="AT33" s="125"/>
    </row>
    <row r="34" spans="1:46" s="9" customFormat="1" ht="38" customHeight="1">
      <c r="A34" s="31" t="s">
        <v>74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1</v>
      </c>
      <c r="P34" s="53">
        <v>0</v>
      </c>
      <c r="Q34" s="53">
        <v>0</v>
      </c>
      <c r="R34" s="53">
        <v>1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1</v>
      </c>
      <c r="AB34" s="53">
        <v>0</v>
      </c>
      <c r="AC34" s="53">
        <v>0</v>
      </c>
      <c r="AD34" s="53">
        <v>0</v>
      </c>
      <c r="AE34" s="10">
        <f t="shared" si="2"/>
        <v>3</v>
      </c>
      <c r="AF34" s="31" t="s">
        <v>74</v>
      </c>
      <c r="AG34" s="53">
        <v>0</v>
      </c>
      <c r="AH34" s="10">
        <v>0</v>
      </c>
      <c r="AI34" s="10">
        <v>0</v>
      </c>
      <c r="AJ34" s="10">
        <v>0</v>
      </c>
      <c r="AK34" s="53">
        <v>1</v>
      </c>
      <c r="AL34" s="53">
        <v>0</v>
      </c>
      <c r="AM34" s="10">
        <f t="shared" si="0"/>
        <v>0</v>
      </c>
      <c r="AN34" s="31" t="s">
        <v>74</v>
      </c>
      <c r="AO34" s="10">
        <v>0</v>
      </c>
      <c r="AP34" s="10">
        <v>0</v>
      </c>
      <c r="AQ34" s="10">
        <v>0</v>
      </c>
      <c r="AR34" s="10">
        <v>0</v>
      </c>
      <c r="AS34" s="10">
        <f t="shared" si="1"/>
        <v>0</v>
      </c>
      <c r="AT34" s="125"/>
    </row>
    <row r="35" spans="1:46" s="9" customFormat="1" ht="38" customHeight="1">
      <c r="A35" s="31" t="s">
        <v>12</v>
      </c>
      <c r="B35" s="53">
        <v>0</v>
      </c>
      <c r="C35" s="53">
        <v>0</v>
      </c>
      <c r="D35" s="53">
        <v>1</v>
      </c>
      <c r="E35" s="53">
        <v>1</v>
      </c>
      <c r="F35" s="53">
        <v>1</v>
      </c>
      <c r="G35" s="53">
        <v>1</v>
      </c>
      <c r="H35" s="53">
        <v>0</v>
      </c>
      <c r="I35" s="53">
        <v>1</v>
      </c>
      <c r="J35" s="53">
        <v>1</v>
      </c>
      <c r="K35" s="53">
        <v>0</v>
      </c>
      <c r="L35" s="53">
        <v>1</v>
      </c>
      <c r="M35" s="53">
        <v>0</v>
      </c>
      <c r="N35" s="53">
        <v>0</v>
      </c>
      <c r="O35" s="53">
        <v>1</v>
      </c>
      <c r="P35" s="53">
        <v>0</v>
      </c>
      <c r="Q35" s="53">
        <v>0</v>
      </c>
      <c r="R35" s="53">
        <v>0</v>
      </c>
      <c r="S35" s="53">
        <v>1</v>
      </c>
      <c r="T35" s="53">
        <v>0</v>
      </c>
      <c r="U35" s="53">
        <v>0</v>
      </c>
      <c r="V35" s="53">
        <v>0</v>
      </c>
      <c r="W35" s="53">
        <v>1</v>
      </c>
      <c r="X35" s="53">
        <v>0</v>
      </c>
      <c r="Y35" s="53">
        <v>0</v>
      </c>
      <c r="Z35" s="53">
        <v>0</v>
      </c>
      <c r="AA35" s="53">
        <v>0</v>
      </c>
      <c r="AB35" s="53">
        <v>1</v>
      </c>
      <c r="AC35" s="53">
        <v>0</v>
      </c>
      <c r="AD35" s="53">
        <v>0</v>
      </c>
      <c r="AE35" s="10">
        <f t="shared" si="2"/>
        <v>11</v>
      </c>
      <c r="AF35" s="31" t="s">
        <v>12</v>
      </c>
      <c r="AG35" s="53">
        <v>1</v>
      </c>
      <c r="AH35" s="10">
        <v>1</v>
      </c>
      <c r="AI35" s="10">
        <v>0</v>
      </c>
      <c r="AJ35" s="10">
        <v>0</v>
      </c>
      <c r="AK35" s="53">
        <v>1</v>
      </c>
      <c r="AL35" s="53">
        <v>1</v>
      </c>
      <c r="AM35" s="10">
        <f t="shared" si="0"/>
        <v>2</v>
      </c>
      <c r="AN35" s="31" t="s">
        <v>12</v>
      </c>
      <c r="AO35" s="10">
        <v>0</v>
      </c>
      <c r="AP35" s="10">
        <v>1</v>
      </c>
      <c r="AQ35" s="10">
        <v>1</v>
      </c>
      <c r="AR35" s="10">
        <v>0</v>
      </c>
      <c r="AS35" s="10">
        <f t="shared" si="1"/>
        <v>2</v>
      </c>
      <c r="AT35" s="125"/>
    </row>
    <row r="36" spans="1:46" s="9" customFormat="1" ht="38" customHeight="1">
      <c r="A36" s="31" t="s">
        <v>53</v>
      </c>
      <c r="B36" s="53">
        <v>1</v>
      </c>
      <c r="C36" s="53">
        <v>1</v>
      </c>
      <c r="D36" s="53">
        <v>1</v>
      </c>
      <c r="E36" s="53">
        <v>0</v>
      </c>
      <c r="F36" s="53">
        <v>1</v>
      </c>
      <c r="G36" s="53">
        <v>1</v>
      </c>
      <c r="H36" s="53">
        <v>1</v>
      </c>
      <c r="I36" s="53">
        <v>0</v>
      </c>
      <c r="J36" s="53">
        <v>0</v>
      </c>
      <c r="K36" s="53">
        <v>1</v>
      </c>
      <c r="L36" s="53">
        <v>1</v>
      </c>
      <c r="M36" s="53">
        <v>0</v>
      </c>
      <c r="N36" s="53">
        <v>1</v>
      </c>
      <c r="O36" s="53">
        <v>1</v>
      </c>
      <c r="P36" s="53">
        <v>0</v>
      </c>
      <c r="Q36" s="53">
        <v>0</v>
      </c>
      <c r="R36" s="53">
        <v>1</v>
      </c>
      <c r="S36" s="53">
        <v>1</v>
      </c>
      <c r="T36" s="53">
        <v>0</v>
      </c>
      <c r="U36" s="53">
        <v>1</v>
      </c>
      <c r="V36" s="53">
        <v>0</v>
      </c>
      <c r="W36" s="53">
        <v>1</v>
      </c>
      <c r="X36" s="53">
        <v>1</v>
      </c>
      <c r="Y36" s="53">
        <v>0</v>
      </c>
      <c r="Z36" s="53">
        <v>0</v>
      </c>
      <c r="AA36" s="53">
        <v>0</v>
      </c>
      <c r="AB36" s="53">
        <v>1</v>
      </c>
      <c r="AC36" s="53">
        <v>1</v>
      </c>
      <c r="AD36" s="53">
        <v>1</v>
      </c>
      <c r="AE36" s="10">
        <f t="shared" si="2"/>
        <v>18</v>
      </c>
      <c r="AF36" s="31" t="s">
        <v>53</v>
      </c>
      <c r="AG36" s="53">
        <v>1</v>
      </c>
      <c r="AH36" s="10">
        <v>1</v>
      </c>
      <c r="AI36" s="10">
        <v>1</v>
      </c>
      <c r="AJ36" s="10">
        <v>1</v>
      </c>
      <c r="AK36" s="53">
        <v>1</v>
      </c>
      <c r="AL36" s="53">
        <v>1</v>
      </c>
      <c r="AM36" s="10">
        <f t="shared" si="0"/>
        <v>4</v>
      </c>
      <c r="AN36" s="31" t="s">
        <v>53</v>
      </c>
      <c r="AO36" s="10">
        <v>1</v>
      </c>
      <c r="AP36" s="10">
        <v>1</v>
      </c>
      <c r="AQ36" s="10">
        <v>1</v>
      </c>
      <c r="AR36" s="10">
        <v>1</v>
      </c>
      <c r="AS36" s="10">
        <f t="shared" si="1"/>
        <v>4</v>
      </c>
      <c r="AT36" s="125"/>
    </row>
    <row r="37" spans="1:46" s="9" customFormat="1" ht="38" customHeight="1">
      <c r="A37" s="31" t="s">
        <v>13</v>
      </c>
      <c r="B37" s="53">
        <v>1</v>
      </c>
      <c r="C37" s="53">
        <v>1</v>
      </c>
      <c r="D37" s="53">
        <v>0</v>
      </c>
      <c r="E37" s="53">
        <v>1</v>
      </c>
      <c r="F37" s="53">
        <v>0</v>
      </c>
      <c r="G37" s="53">
        <v>1</v>
      </c>
      <c r="H37" s="53">
        <v>1</v>
      </c>
      <c r="I37" s="53">
        <v>1</v>
      </c>
      <c r="J37" s="53">
        <v>1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1</v>
      </c>
      <c r="Q37" s="53">
        <v>0</v>
      </c>
      <c r="R37" s="53">
        <v>1</v>
      </c>
      <c r="S37" s="53">
        <v>1</v>
      </c>
      <c r="T37" s="53">
        <v>0</v>
      </c>
      <c r="U37" s="53">
        <v>0</v>
      </c>
      <c r="V37" s="53">
        <v>1</v>
      </c>
      <c r="W37" s="53">
        <v>1</v>
      </c>
      <c r="X37" s="53">
        <v>1</v>
      </c>
      <c r="Y37" s="53">
        <v>1</v>
      </c>
      <c r="Z37" s="53">
        <v>0</v>
      </c>
      <c r="AA37" s="53">
        <v>1</v>
      </c>
      <c r="AB37" s="53">
        <v>0</v>
      </c>
      <c r="AC37" s="53">
        <v>1</v>
      </c>
      <c r="AD37" s="53">
        <v>1</v>
      </c>
      <c r="AE37" s="10">
        <f t="shared" si="2"/>
        <v>17</v>
      </c>
      <c r="AF37" s="31" t="s">
        <v>13</v>
      </c>
      <c r="AG37" s="53">
        <v>1</v>
      </c>
      <c r="AH37" s="10">
        <v>1</v>
      </c>
      <c r="AI37" s="10">
        <v>0</v>
      </c>
      <c r="AJ37" s="10">
        <v>1</v>
      </c>
      <c r="AK37" s="53">
        <v>0</v>
      </c>
      <c r="AL37" s="53">
        <v>0</v>
      </c>
      <c r="AM37" s="10">
        <f t="shared" si="0"/>
        <v>3</v>
      </c>
      <c r="AN37" s="31" t="s">
        <v>13</v>
      </c>
      <c r="AO37" s="10">
        <v>0</v>
      </c>
      <c r="AP37" s="10">
        <v>0</v>
      </c>
      <c r="AQ37" s="10">
        <v>1</v>
      </c>
      <c r="AR37" s="10">
        <v>0</v>
      </c>
      <c r="AS37" s="10">
        <f t="shared" si="1"/>
        <v>1</v>
      </c>
      <c r="AT37" s="125"/>
    </row>
    <row r="38" spans="1:46" s="9" customFormat="1" ht="38" customHeight="1">
      <c r="A38" s="31" t="s">
        <v>14</v>
      </c>
      <c r="B38" s="53">
        <v>1</v>
      </c>
      <c r="C38" s="53">
        <v>0</v>
      </c>
      <c r="D38" s="53">
        <v>1</v>
      </c>
      <c r="E38" s="53">
        <v>1</v>
      </c>
      <c r="F38" s="53">
        <v>0</v>
      </c>
      <c r="G38" s="53">
        <v>1</v>
      </c>
      <c r="H38" s="53">
        <v>1</v>
      </c>
      <c r="I38" s="53">
        <v>0</v>
      </c>
      <c r="J38" s="53">
        <v>0</v>
      </c>
      <c r="K38" s="53">
        <v>1</v>
      </c>
      <c r="L38" s="53">
        <v>0</v>
      </c>
      <c r="M38" s="53">
        <v>0</v>
      </c>
      <c r="N38" s="53">
        <v>1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1</v>
      </c>
      <c r="V38" s="53">
        <v>0</v>
      </c>
      <c r="W38" s="53">
        <v>0</v>
      </c>
      <c r="X38" s="53">
        <v>0</v>
      </c>
      <c r="Y38" s="53">
        <v>0</v>
      </c>
      <c r="Z38" s="53">
        <v>1</v>
      </c>
      <c r="AA38" s="53">
        <v>0</v>
      </c>
      <c r="AB38" s="53">
        <v>0</v>
      </c>
      <c r="AC38" s="53">
        <v>0</v>
      </c>
      <c r="AD38" s="53">
        <v>0</v>
      </c>
      <c r="AE38" s="10">
        <f t="shared" si="2"/>
        <v>9</v>
      </c>
      <c r="AF38" s="31" t="s">
        <v>14</v>
      </c>
      <c r="AG38" s="53">
        <v>1</v>
      </c>
      <c r="AH38" s="10">
        <v>0</v>
      </c>
      <c r="AI38" s="10">
        <v>0</v>
      </c>
      <c r="AJ38" s="10">
        <v>0</v>
      </c>
      <c r="AK38" s="53">
        <v>0</v>
      </c>
      <c r="AL38" s="53">
        <v>0</v>
      </c>
      <c r="AM38" s="10">
        <f t="shared" si="0"/>
        <v>1</v>
      </c>
      <c r="AN38" s="31" t="s">
        <v>14</v>
      </c>
      <c r="AO38" s="10">
        <v>0</v>
      </c>
      <c r="AP38" s="10">
        <v>1</v>
      </c>
      <c r="AQ38" s="10">
        <v>1</v>
      </c>
      <c r="AR38" s="10">
        <v>1</v>
      </c>
      <c r="AS38" s="10">
        <f t="shared" si="1"/>
        <v>3</v>
      </c>
      <c r="AT38" s="125"/>
    </row>
    <row r="39" spans="1:46" s="9" customFormat="1" ht="38" customHeight="1">
      <c r="A39" s="31" t="s">
        <v>15</v>
      </c>
      <c r="B39" s="53">
        <v>0</v>
      </c>
      <c r="C39" s="53">
        <v>0</v>
      </c>
      <c r="D39" s="53">
        <v>1</v>
      </c>
      <c r="E39" s="53">
        <v>1</v>
      </c>
      <c r="F39" s="53">
        <v>0</v>
      </c>
      <c r="G39" s="53">
        <v>1</v>
      </c>
      <c r="H39" s="53">
        <v>1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1</v>
      </c>
      <c r="O39" s="53">
        <v>0</v>
      </c>
      <c r="P39" s="53">
        <v>0</v>
      </c>
      <c r="Q39" s="53">
        <v>0</v>
      </c>
      <c r="R39" s="53">
        <v>0</v>
      </c>
      <c r="S39" s="53">
        <v>1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1</v>
      </c>
      <c r="AB39" s="53">
        <v>0</v>
      </c>
      <c r="AC39" s="53">
        <v>0</v>
      </c>
      <c r="AD39" s="53">
        <v>1</v>
      </c>
      <c r="AE39" s="10">
        <f t="shared" si="2"/>
        <v>8</v>
      </c>
      <c r="AF39" s="31" t="s">
        <v>15</v>
      </c>
      <c r="AG39" s="53">
        <v>0</v>
      </c>
      <c r="AH39" s="10">
        <v>0</v>
      </c>
      <c r="AI39" s="10">
        <v>0</v>
      </c>
      <c r="AJ39" s="10">
        <v>0</v>
      </c>
      <c r="AK39" s="53">
        <v>0</v>
      </c>
      <c r="AL39" s="53">
        <v>0</v>
      </c>
      <c r="AM39" s="10">
        <f t="shared" si="0"/>
        <v>0</v>
      </c>
      <c r="AN39" s="31" t="s">
        <v>15</v>
      </c>
      <c r="AO39" s="10">
        <v>0</v>
      </c>
      <c r="AP39" s="10">
        <v>1</v>
      </c>
      <c r="AQ39" s="10">
        <v>1</v>
      </c>
      <c r="AR39" s="10">
        <v>0</v>
      </c>
      <c r="AS39" s="10">
        <f t="shared" si="1"/>
        <v>2</v>
      </c>
      <c r="AT39" s="125"/>
    </row>
    <row r="40" spans="1:46" s="9" customFormat="1" ht="38" customHeight="1">
      <c r="A40" s="31" t="s">
        <v>55</v>
      </c>
      <c r="B40" s="53">
        <v>0</v>
      </c>
      <c r="C40" s="53">
        <v>0</v>
      </c>
      <c r="D40" s="53">
        <v>1</v>
      </c>
      <c r="E40" s="53">
        <v>0</v>
      </c>
      <c r="F40" s="53">
        <v>1</v>
      </c>
      <c r="G40" s="53">
        <v>1</v>
      </c>
      <c r="H40" s="53">
        <v>1</v>
      </c>
      <c r="I40" s="53">
        <v>0</v>
      </c>
      <c r="J40" s="53">
        <v>0</v>
      </c>
      <c r="K40" s="53">
        <v>1</v>
      </c>
      <c r="L40" s="53">
        <v>0</v>
      </c>
      <c r="M40" s="53">
        <v>0</v>
      </c>
      <c r="N40" s="53">
        <v>0</v>
      </c>
      <c r="O40" s="53">
        <v>1</v>
      </c>
      <c r="P40" s="53">
        <v>0</v>
      </c>
      <c r="Q40" s="53">
        <v>0</v>
      </c>
      <c r="R40" s="53">
        <v>0</v>
      </c>
      <c r="S40" s="53">
        <v>1</v>
      </c>
      <c r="T40" s="53">
        <v>1</v>
      </c>
      <c r="U40" s="53">
        <v>0</v>
      </c>
      <c r="V40" s="53">
        <v>0</v>
      </c>
      <c r="W40" s="53">
        <v>1</v>
      </c>
      <c r="X40" s="53">
        <v>1</v>
      </c>
      <c r="Y40" s="53">
        <v>0</v>
      </c>
      <c r="Z40" s="53">
        <v>1</v>
      </c>
      <c r="AA40" s="53">
        <v>1</v>
      </c>
      <c r="AB40" s="53">
        <v>1</v>
      </c>
      <c r="AC40" s="53">
        <v>1</v>
      </c>
      <c r="AD40" s="53">
        <v>1</v>
      </c>
      <c r="AE40" s="10">
        <f t="shared" si="2"/>
        <v>15</v>
      </c>
      <c r="AF40" s="31" t="s">
        <v>55</v>
      </c>
      <c r="AG40" s="53">
        <v>1</v>
      </c>
      <c r="AH40" s="10">
        <v>1</v>
      </c>
      <c r="AI40" s="10">
        <v>1</v>
      </c>
      <c r="AJ40" s="10">
        <v>1</v>
      </c>
      <c r="AK40" s="53">
        <v>1</v>
      </c>
      <c r="AL40" s="53">
        <v>0</v>
      </c>
      <c r="AM40" s="10">
        <f t="shared" si="0"/>
        <v>4</v>
      </c>
      <c r="AN40" s="31" t="s">
        <v>55</v>
      </c>
      <c r="AO40" s="10">
        <v>0</v>
      </c>
      <c r="AP40" s="10">
        <v>0</v>
      </c>
      <c r="AQ40" s="10">
        <v>1</v>
      </c>
      <c r="AR40" s="10">
        <v>0</v>
      </c>
      <c r="AS40" s="10">
        <f t="shared" si="1"/>
        <v>1</v>
      </c>
      <c r="AT40" s="125"/>
    </row>
    <row r="41" spans="1:46" s="9" customFormat="1" ht="38" customHeight="1">
      <c r="A41" s="31" t="s">
        <v>16</v>
      </c>
      <c r="B41" s="53">
        <v>0</v>
      </c>
      <c r="C41" s="53">
        <v>1</v>
      </c>
      <c r="D41" s="53">
        <v>1</v>
      </c>
      <c r="E41" s="53">
        <v>0</v>
      </c>
      <c r="F41" s="53">
        <v>0</v>
      </c>
      <c r="G41" s="53">
        <v>0</v>
      </c>
      <c r="H41" s="53">
        <v>0</v>
      </c>
      <c r="I41" s="53">
        <v>1</v>
      </c>
      <c r="J41" s="53">
        <v>1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10">
        <f t="shared" si="2"/>
        <v>4</v>
      </c>
      <c r="AF41" s="31" t="s">
        <v>16</v>
      </c>
      <c r="AG41" s="53">
        <v>0</v>
      </c>
      <c r="AH41" s="10">
        <v>1</v>
      </c>
      <c r="AI41" s="10">
        <v>0</v>
      </c>
      <c r="AJ41" s="10">
        <v>1</v>
      </c>
      <c r="AK41" s="53">
        <v>0</v>
      </c>
      <c r="AL41" s="53">
        <v>0</v>
      </c>
      <c r="AM41" s="10">
        <f t="shared" si="0"/>
        <v>2</v>
      </c>
      <c r="AN41" s="31" t="s">
        <v>16</v>
      </c>
      <c r="AO41" s="10">
        <v>0</v>
      </c>
      <c r="AP41" s="10">
        <v>1</v>
      </c>
      <c r="AQ41" s="10">
        <v>0</v>
      </c>
      <c r="AR41" s="10">
        <v>1</v>
      </c>
      <c r="AS41" s="10">
        <f t="shared" si="1"/>
        <v>2</v>
      </c>
      <c r="AT41" s="125"/>
    </row>
    <row r="42" spans="1:46" s="9" customFormat="1" ht="38" customHeight="1">
      <c r="A42" s="31" t="s">
        <v>46</v>
      </c>
      <c r="B42" s="53">
        <v>1</v>
      </c>
      <c r="C42" s="53">
        <v>0</v>
      </c>
      <c r="D42" s="53">
        <v>0</v>
      </c>
      <c r="E42" s="53">
        <v>0</v>
      </c>
      <c r="F42" s="53">
        <v>0</v>
      </c>
      <c r="G42" s="53">
        <v>1</v>
      </c>
      <c r="H42" s="53">
        <v>0</v>
      </c>
      <c r="I42" s="53">
        <v>0</v>
      </c>
      <c r="J42" s="53">
        <v>0</v>
      </c>
      <c r="K42" s="53">
        <v>1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1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10">
        <f t="shared" si="2"/>
        <v>4</v>
      </c>
      <c r="AF42" s="31" t="s">
        <v>46</v>
      </c>
      <c r="AG42" s="53">
        <v>0</v>
      </c>
      <c r="AH42" s="10">
        <v>1</v>
      </c>
      <c r="AI42" s="10">
        <v>0</v>
      </c>
      <c r="AJ42" s="10">
        <v>0</v>
      </c>
      <c r="AK42" s="53">
        <v>0</v>
      </c>
      <c r="AL42" s="53">
        <v>0</v>
      </c>
      <c r="AM42" s="10">
        <f t="shared" si="0"/>
        <v>1</v>
      </c>
      <c r="AN42" s="31" t="s">
        <v>46</v>
      </c>
      <c r="AO42" s="10">
        <v>0</v>
      </c>
      <c r="AP42" s="10">
        <v>1</v>
      </c>
      <c r="AQ42" s="10">
        <v>0</v>
      </c>
      <c r="AR42" s="10">
        <v>0</v>
      </c>
      <c r="AS42" s="10">
        <f t="shared" si="1"/>
        <v>1</v>
      </c>
      <c r="AT42" s="125"/>
    </row>
    <row r="43" spans="1:46" s="9" customFormat="1" ht="38" customHeight="1">
      <c r="A43" s="31" t="s">
        <v>92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10">
        <f t="shared" si="2"/>
        <v>0</v>
      </c>
      <c r="AF43" s="31" t="s">
        <v>92</v>
      </c>
      <c r="AG43" s="53">
        <v>0</v>
      </c>
      <c r="AH43" s="10">
        <v>1</v>
      </c>
      <c r="AI43" s="10">
        <v>0</v>
      </c>
      <c r="AJ43" s="10">
        <v>0</v>
      </c>
      <c r="AK43" s="53">
        <v>0</v>
      </c>
      <c r="AL43" s="53">
        <v>0</v>
      </c>
      <c r="AM43" s="10">
        <f t="shared" si="0"/>
        <v>1</v>
      </c>
      <c r="AN43" s="31" t="s">
        <v>92</v>
      </c>
      <c r="AO43" s="10">
        <v>0</v>
      </c>
      <c r="AP43" s="10">
        <v>0</v>
      </c>
      <c r="AQ43" s="10">
        <v>1</v>
      </c>
      <c r="AR43" s="10">
        <v>0</v>
      </c>
      <c r="AS43" s="10">
        <f t="shared" si="1"/>
        <v>1</v>
      </c>
      <c r="AT43" s="125"/>
    </row>
    <row r="44" spans="1:46" s="9" customFormat="1" ht="38" customHeight="1">
      <c r="A44" s="31" t="s">
        <v>17</v>
      </c>
      <c r="B44" s="53">
        <v>0</v>
      </c>
      <c r="C44" s="53">
        <v>0</v>
      </c>
      <c r="D44" s="53">
        <v>1</v>
      </c>
      <c r="E44" s="53">
        <v>0</v>
      </c>
      <c r="F44" s="53">
        <v>1</v>
      </c>
      <c r="G44" s="53">
        <v>0</v>
      </c>
      <c r="H44" s="53">
        <v>0</v>
      </c>
      <c r="I44" s="53">
        <v>1</v>
      </c>
      <c r="J44" s="53">
        <v>1</v>
      </c>
      <c r="K44" s="53">
        <v>1</v>
      </c>
      <c r="L44" s="53">
        <v>0</v>
      </c>
      <c r="M44" s="53">
        <v>0</v>
      </c>
      <c r="N44" s="53">
        <v>1</v>
      </c>
      <c r="O44" s="53">
        <v>1</v>
      </c>
      <c r="P44" s="53">
        <v>0</v>
      </c>
      <c r="Q44" s="53">
        <v>0</v>
      </c>
      <c r="R44" s="53">
        <v>0</v>
      </c>
      <c r="S44" s="53">
        <v>1</v>
      </c>
      <c r="T44" s="53">
        <v>0</v>
      </c>
      <c r="U44" s="53">
        <v>1</v>
      </c>
      <c r="V44" s="53">
        <v>0</v>
      </c>
      <c r="W44" s="53">
        <v>0</v>
      </c>
      <c r="X44" s="53">
        <v>0</v>
      </c>
      <c r="Y44" s="53">
        <v>0</v>
      </c>
      <c r="Z44" s="53">
        <v>1</v>
      </c>
      <c r="AA44" s="53">
        <v>1</v>
      </c>
      <c r="AB44" s="53">
        <v>1</v>
      </c>
      <c r="AC44" s="53">
        <v>0</v>
      </c>
      <c r="AD44" s="53">
        <v>0</v>
      </c>
      <c r="AE44" s="10">
        <f t="shared" si="2"/>
        <v>12</v>
      </c>
      <c r="AF44" s="31" t="s">
        <v>17</v>
      </c>
      <c r="AG44" s="53">
        <v>0</v>
      </c>
      <c r="AH44" s="10">
        <v>1</v>
      </c>
      <c r="AI44" s="10">
        <v>0</v>
      </c>
      <c r="AJ44" s="10">
        <v>0</v>
      </c>
      <c r="AK44" s="53">
        <v>0</v>
      </c>
      <c r="AL44" s="53">
        <v>1</v>
      </c>
      <c r="AM44" s="10">
        <f t="shared" si="0"/>
        <v>1</v>
      </c>
      <c r="AN44" s="31" t="s">
        <v>17</v>
      </c>
      <c r="AO44" s="10">
        <v>0</v>
      </c>
      <c r="AP44" s="10">
        <v>0</v>
      </c>
      <c r="AQ44" s="10">
        <v>0</v>
      </c>
      <c r="AR44" s="10">
        <v>0</v>
      </c>
      <c r="AS44" s="10">
        <f t="shared" si="1"/>
        <v>0</v>
      </c>
      <c r="AT44" s="125"/>
    </row>
    <row r="45" spans="1:46" s="9" customFormat="1" ht="38" customHeight="1">
      <c r="A45" s="31" t="s">
        <v>18</v>
      </c>
      <c r="B45" s="53">
        <v>1</v>
      </c>
      <c r="C45" s="53">
        <v>0</v>
      </c>
      <c r="D45" s="53">
        <v>0</v>
      </c>
      <c r="E45" s="53">
        <v>1</v>
      </c>
      <c r="F45" s="53">
        <v>0</v>
      </c>
      <c r="G45" s="53">
        <v>0</v>
      </c>
      <c r="H45" s="53">
        <v>1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10">
        <f t="shared" si="2"/>
        <v>3</v>
      </c>
      <c r="AF45" s="31" t="s">
        <v>18</v>
      </c>
      <c r="AG45" s="53">
        <v>1</v>
      </c>
      <c r="AH45" s="10">
        <v>1</v>
      </c>
      <c r="AI45" s="10">
        <v>1</v>
      </c>
      <c r="AJ45" s="10">
        <v>0</v>
      </c>
      <c r="AK45" s="53">
        <v>0</v>
      </c>
      <c r="AL45" s="53">
        <v>0</v>
      </c>
      <c r="AM45" s="10">
        <f t="shared" si="0"/>
        <v>3</v>
      </c>
      <c r="AN45" s="31" t="s">
        <v>18</v>
      </c>
      <c r="AO45" s="10">
        <v>0</v>
      </c>
      <c r="AP45" s="10">
        <v>1</v>
      </c>
      <c r="AQ45" s="10">
        <v>1</v>
      </c>
      <c r="AR45" s="10">
        <v>0</v>
      </c>
      <c r="AS45" s="10">
        <f t="shared" si="1"/>
        <v>2</v>
      </c>
      <c r="AT45" s="125"/>
    </row>
    <row r="46" spans="1:46" s="9" customFormat="1" ht="38" customHeight="1">
      <c r="A46" s="31" t="s">
        <v>20</v>
      </c>
      <c r="B46" s="53">
        <v>1</v>
      </c>
      <c r="C46" s="53">
        <v>0</v>
      </c>
      <c r="D46" s="53">
        <v>1</v>
      </c>
      <c r="E46" s="53">
        <v>0</v>
      </c>
      <c r="F46" s="53">
        <v>0</v>
      </c>
      <c r="G46" s="53">
        <v>1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1</v>
      </c>
      <c r="X46" s="53">
        <v>0</v>
      </c>
      <c r="Y46" s="53">
        <v>0</v>
      </c>
      <c r="Z46" s="53">
        <v>0</v>
      </c>
      <c r="AA46" s="53">
        <v>1</v>
      </c>
      <c r="AB46" s="53">
        <v>1</v>
      </c>
      <c r="AC46" s="53">
        <v>0</v>
      </c>
      <c r="AD46" s="53">
        <v>1</v>
      </c>
      <c r="AE46" s="10">
        <f t="shared" si="2"/>
        <v>7</v>
      </c>
      <c r="AF46" s="31" t="s">
        <v>20</v>
      </c>
      <c r="AG46" s="53">
        <v>1</v>
      </c>
      <c r="AH46" s="10">
        <v>0</v>
      </c>
      <c r="AI46" s="10">
        <v>1</v>
      </c>
      <c r="AJ46" s="10">
        <v>0</v>
      </c>
      <c r="AK46" s="53">
        <v>1</v>
      </c>
      <c r="AL46" s="53">
        <v>0</v>
      </c>
      <c r="AM46" s="10">
        <f t="shared" si="0"/>
        <v>2</v>
      </c>
      <c r="AN46" s="31" t="s">
        <v>20</v>
      </c>
      <c r="AO46" s="10">
        <v>0</v>
      </c>
      <c r="AP46" s="10">
        <v>1</v>
      </c>
      <c r="AQ46" s="10">
        <v>1</v>
      </c>
      <c r="AR46" s="10">
        <v>0</v>
      </c>
      <c r="AS46" s="10">
        <f t="shared" si="1"/>
        <v>2</v>
      </c>
      <c r="AT46" s="125"/>
    </row>
    <row r="47" spans="1:46" s="9" customFormat="1" ht="38" customHeight="1">
      <c r="A47" s="31" t="s">
        <v>19</v>
      </c>
      <c r="B47" s="53">
        <v>0</v>
      </c>
      <c r="C47" s="53">
        <v>1</v>
      </c>
      <c r="D47" s="53">
        <v>1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1</v>
      </c>
      <c r="K47" s="53">
        <v>0</v>
      </c>
      <c r="L47" s="53">
        <v>0</v>
      </c>
      <c r="M47" s="53">
        <v>0</v>
      </c>
      <c r="N47" s="53">
        <v>0</v>
      </c>
      <c r="O47" s="53">
        <v>1</v>
      </c>
      <c r="P47" s="53">
        <v>1</v>
      </c>
      <c r="Q47" s="53">
        <v>0</v>
      </c>
      <c r="R47" s="53">
        <v>1</v>
      </c>
      <c r="S47" s="53">
        <v>0</v>
      </c>
      <c r="T47" s="53">
        <v>0</v>
      </c>
      <c r="U47" s="53">
        <v>0</v>
      </c>
      <c r="V47" s="53">
        <v>1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1</v>
      </c>
      <c r="AE47" s="10">
        <f t="shared" si="2"/>
        <v>8</v>
      </c>
      <c r="AF47" s="31" t="s">
        <v>19</v>
      </c>
      <c r="AG47" s="53">
        <v>1</v>
      </c>
      <c r="AH47" s="10">
        <v>0</v>
      </c>
      <c r="AI47" s="10">
        <v>0</v>
      </c>
      <c r="AJ47" s="10">
        <v>0</v>
      </c>
      <c r="AK47" s="53">
        <v>0</v>
      </c>
      <c r="AL47" s="53">
        <v>0</v>
      </c>
      <c r="AM47" s="10">
        <f t="shared" si="0"/>
        <v>1</v>
      </c>
      <c r="AN47" s="31" t="s">
        <v>19</v>
      </c>
      <c r="AO47" s="10">
        <v>0</v>
      </c>
      <c r="AP47" s="10">
        <v>0</v>
      </c>
      <c r="AQ47" s="10">
        <v>0</v>
      </c>
      <c r="AR47" s="10">
        <v>0</v>
      </c>
      <c r="AS47" s="10">
        <f t="shared" si="1"/>
        <v>0</v>
      </c>
      <c r="AT47" s="125"/>
    </row>
    <row r="48" spans="1:46" s="9" customFormat="1" ht="38" customHeight="1" thickBot="1">
      <c r="A48" s="31" t="s">
        <v>21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10">
        <f t="shared" si="2"/>
        <v>0</v>
      </c>
      <c r="AF48" s="31" t="s">
        <v>21</v>
      </c>
      <c r="AG48" s="53">
        <v>0</v>
      </c>
      <c r="AH48" s="10">
        <v>1</v>
      </c>
      <c r="AI48" s="10">
        <v>0</v>
      </c>
      <c r="AJ48" s="10">
        <v>0</v>
      </c>
      <c r="AK48" s="53">
        <v>0</v>
      </c>
      <c r="AL48" s="53">
        <v>0</v>
      </c>
      <c r="AM48" s="10">
        <f t="shared" si="0"/>
        <v>1</v>
      </c>
      <c r="AN48" s="31" t="s">
        <v>21</v>
      </c>
      <c r="AO48" s="10">
        <v>0</v>
      </c>
      <c r="AP48" s="10">
        <v>1</v>
      </c>
      <c r="AQ48" s="10">
        <v>1</v>
      </c>
      <c r="AR48" s="10">
        <v>1</v>
      </c>
      <c r="AS48" s="10">
        <f t="shared" si="1"/>
        <v>3</v>
      </c>
      <c r="AT48" s="125"/>
    </row>
    <row r="49" spans="1:51" s="9" customFormat="1" ht="38" customHeight="1" thickBot="1">
      <c r="A49" s="34"/>
      <c r="B49" s="35">
        <f t="shared" ref="B49:AD49" si="3">SUM(B6:B48)</f>
        <v>25</v>
      </c>
      <c r="C49" s="35">
        <f t="shared" si="3"/>
        <v>12</v>
      </c>
      <c r="D49" s="35">
        <f t="shared" si="3"/>
        <v>26</v>
      </c>
      <c r="E49" s="35">
        <f t="shared" si="3"/>
        <v>22</v>
      </c>
      <c r="F49" s="35">
        <f t="shared" si="3"/>
        <v>19</v>
      </c>
      <c r="G49" s="35">
        <f t="shared" si="3"/>
        <v>22</v>
      </c>
      <c r="H49" s="35">
        <f t="shared" si="3"/>
        <v>18</v>
      </c>
      <c r="I49" s="35">
        <f t="shared" si="3"/>
        <v>11</v>
      </c>
      <c r="J49" s="35">
        <f t="shared" si="3"/>
        <v>10</v>
      </c>
      <c r="K49" s="35">
        <f t="shared" si="3"/>
        <v>21</v>
      </c>
      <c r="L49" s="35">
        <f t="shared" si="3"/>
        <v>13</v>
      </c>
      <c r="M49" s="35">
        <f t="shared" si="3"/>
        <v>3</v>
      </c>
      <c r="N49" s="35">
        <f t="shared" si="3"/>
        <v>14</v>
      </c>
      <c r="O49" s="35">
        <f t="shared" si="3"/>
        <v>21</v>
      </c>
      <c r="P49" s="35">
        <f t="shared" si="3"/>
        <v>5</v>
      </c>
      <c r="Q49" s="35">
        <f t="shared" si="3"/>
        <v>1</v>
      </c>
      <c r="R49" s="35">
        <f t="shared" si="3"/>
        <v>15</v>
      </c>
      <c r="S49" s="35">
        <f t="shared" si="3"/>
        <v>19</v>
      </c>
      <c r="T49" s="35">
        <f t="shared" si="3"/>
        <v>14</v>
      </c>
      <c r="U49" s="35">
        <f t="shared" si="3"/>
        <v>16</v>
      </c>
      <c r="V49" s="35">
        <f>SUM(V6:V48)</f>
        <v>10</v>
      </c>
      <c r="W49" s="35">
        <f>SUM(W6:W48)</f>
        <v>17</v>
      </c>
      <c r="X49" s="35">
        <f>SUM(X6:X48)</f>
        <v>19</v>
      </c>
      <c r="Y49" s="35">
        <f t="shared" ref="Y49:Z49" si="4">SUM(Y6:Y48)</f>
        <v>7</v>
      </c>
      <c r="Z49" s="35">
        <f t="shared" si="4"/>
        <v>11</v>
      </c>
      <c r="AA49" s="35">
        <f>SUM(AA6:AA48)</f>
        <v>16</v>
      </c>
      <c r="AB49" s="35">
        <f>SUM(AB6:AB48)</f>
        <v>16</v>
      </c>
      <c r="AC49" s="35">
        <f t="shared" ref="AC49" si="5">SUM(AC6:AC48)</f>
        <v>11</v>
      </c>
      <c r="AD49" s="35">
        <f t="shared" si="3"/>
        <v>20</v>
      </c>
      <c r="AE49" s="36">
        <f>SUM(AE6:AE48)</f>
        <v>434</v>
      </c>
      <c r="AF49" s="31"/>
      <c r="AG49" s="32">
        <f t="shared" ref="AG49:AJ49" si="6">SUM(AG6:AG48)</f>
        <v>19</v>
      </c>
      <c r="AH49" s="32">
        <f t="shared" si="6"/>
        <v>33</v>
      </c>
      <c r="AI49" s="32">
        <f t="shared" si="6"/>
        <v>13</v>
      </c>
      <c r="AJ49" s="32">
        <f t="shared" si="6"/>
        <v>18</v>
      </c>
      <c r="AK49" s="32">
        <f>SUM(AK6:AK48)</f>
        <v>18</v>
      </c>
      <c r="AL49" s="32">
        <f>SUM(AL6:AL48)</f>
        <v>16</v>
      </c>
      <c r="AM49" s="32">
        <f>SUM(AM6:AM48)</f>
        <v>83</v>
      </c>
      <c r="AN49" s="37"/>
      <c r="AO49" s="32">
        <f>SUM(AO6:AO48)</f>
        <v>8</v>
      </c>
      <c r="AP49" s="32">
        <f t="shared" ref="AP49:AQ49" si="7">SUM(AP6:AP48)</f>
        <v>20</v>
      </c>
      <c r="AQ49" s="32">
        <f t="shared" si="7"/>
        <v>29</v>
      </c>
      <c r="AR49" s="32">
        <f>SUM(AR6:AR48)</f>
        <v>10</v>
      </c>
      <c r="AS49" s="38">
        <f t="shared" si="1"/>
        <v>67</v>
      </c>
      <c r="AT49" s="125"/>
    </row>
    <row r="50" spans="1:51" s="9" customFormat="1" ht="38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33"/>
      <c r="AG50" s="133"/>
      <c r="AJ50" s="134"/>
      <c r="AK50" s="134"/>
      <c r="AL50" s="134"/>
      <c r="AS50" s="123"/>
      <c r="AT50" s="123"/>
      <c r="AU50" s="123"/>
      <c r="AV50" s="123"/>
      <c r="AW50" s="123"/>
      <c r="AX50" s="123"/>
      <c r="AY50" s="123"/>
    </row>
    <row r="51" spans="1:51" ht="38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35"/>
      <c r="AG51" s="135"/>
      <c r="AJ51" s="137"/>
      <c r="AK51" s="137"/>
      <c r="AL51" s="137"/>
    </row>
    <row r="52" spans="1:51" ht="38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J52" s="137"/>
      <c r="AK52" s="137"/>
      <c r="AL52" s="137"/>
    </row>
    <row r="53" spans="1:51" ht="38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39"/>
      <c r="V53" s="139"/>
      <c r="W53" s="139"/>
      <c r="X53" s="139"/>
      <c r="Y53" s="139"/>
      <c r="Z53" s="139"/>
      <c r="AA53" s="139"/>
      <c r="AB53" s="139"/>
      <c r="AC53" s="139"/>
      <c r="AD53" s="140"/>
      <c r="AE53" s="140"/>
      <c r="AJ53" s="137"/>
      <c r="AK53" s="137"/>
      <c r="AL53" s="137"/>
    </row>
    <row r="54" spans="1:51">
      <c r="AJ54" s="137"/>
      <c r="AK54" s="137"/>
      <c r="AL54" s="137"/>
    </row>
    <row r="55" spans="1:51">
      <c r="AJ55" s="137"/>
      <c r="AK55" s="137"/>
      <c r="AL55" s="137"/>
    </row>
    <row r="56" spans="1:51">
      <c r="AJ56" s="137"/>
      <c r="AK56" s="137"/>
      <c r="AL56" s="137"/>
    </row>
    <row r="57" spans="1:51">
      <c r="AJ57" s="137"/>
      <c r="AK57" s="137"/>
      <c r="AL57" s="137"/>
    </row>
    <row r="58" spans="1:51">
      <c r="AJ58" s="137"/>
      <c r="AK58" s="137"/>
      <c r="AL58" s="137"/>
    </row>
    <row r="59" spans="1:51">
      <c r="AJ59" s="137"/>
      <c r="AK59" s="137"/>
      <c r="AL59" s="137"/>
    </row>
    <row r="60" spans="1:51">
      <c r="AJ60" s="137"/>
      <c r="AK60" s="137"/>
      <c r="AL60" s="137"/>
    </row>
    <row r="61" spans="1:51">
      <c r="AJ61" s="137"/>
      <c r="AK61" s="137"/>
      <c r="AL61" s="137"/>
    </row>
    <row r="62" spans="1:51">
      <c r="AJ62" s="137"/>
      <c r="AK62" s="137"/>
      <c r="AL62" s="137"/>
    </row>
    <row r="63" spans="1:51">
      <c r="AJ63" s="137"/>
      <c r="AK63" s="137"/>
      <c r="AL63" s="137"/>
    </row>
    <row r="64" spans="1:51">
      <c r="AJ64" s="137"/>
      <c r="AK64" s="137"/>
      <c r="AL64" s="137"/>
    </row>
    <row r="65" spans="36:38">
      <c r="AJ65" s="137"/>
      <c r="AK65" s="137"/>
      <c r="AL65" s="137"/>
    </row>
    <row r="66" spans="36:38">
      <c r="AJ66" s="137"/>
      <c r="AK66" s="137"/>
      <c r="AL66" s="137"/>
    </row>
    <row r="67" spans="36:38">
      <c r="AJ67" s="137"/>
      <c r="AK67" s="137"/>
      <c r="AL67" s="137"/>
    </row>
    <row r="68" spans="36:38">
      <c r="AJ68" s="137"/>
      <c r="AK68" s="137"/>
      <c r="AL68" s="137"/>
    </row>
    <row r="69" spans="36:38">
      <c r="AJ69" s="137"/>
      <c r="AK69" s="137"/>
      <c r="AL69" s="137"/>
    </row>
    <row r="70" spans="36:38">
      <c r="AJ70" s="137"/>
      <c r="AK70" s="137"/>
      <c r="AL70" s="137"/>
    </row>
    <row r="71" spans="36:38">
      <c r="AJ71" s="137"/>
      <c r="AK71" s="137"/>
      <c r="AL71" s="137"/>
    </row>
    <row r="72" spans="36:38">
      <c r="AJ72" s="137"/>
      <c r="AK72" s="137"/>
      <c r="AL72" s="137"/>
    </row>
    <row r="73" spans="36:38">
      <c r="AJ73" s="137"/>
      <c r="AK73" s="137"/>
      <c r="AL73" s="137"/>
    </row>
    <row r="74" spans="36:38">
      <c r="AJ74" s="137"/>
      <c r="AK74" s="137"/>
      <c r="AL74" s="137"/>
    </row>
    <row r="75" spans="36:38">
      <c r="AJ75" s="137"/>
      <c r="AK75" s="137"/>
      <c r="AL75" s="137"/>
    </row>
    <row r="76" spans="36:38">
      <c r="AJ76" s="137"/>
      <c r="AK76" s="137"/>
      <c r="AL76" s="137"/>
    </row>
  </sheetData>
  <customSheetViews>
    <customSheetView guid="{B8330642-D78A-A741-B4AA-C2CADD0AA33D}" scale="75" showPageBreaks="1" fitToPage="1" printArea="1">
      <pageSetup paperSize="9" scale="40" orientation="portrait" horizontalDpi="4294967293" verticalDpi="4294967293"/>
    </customSheetView>
    <customSheetView guid="{DBFD799D-A090-4D7B-87A5-BF0CE9984D32}" showPageBreaks="1">
      <selection activeCell="V14" sqref="V14"/>
      <pageSetup paperSize="9" orientation="landscape" horizontalDpi="4294967293" verticalDpi="0"/>
    </customSheetView>
  </customSheetViews>
  <mergeCells count="1">
    <mergeCell ref="U53:AE53"/>
  </mergeCells>
  <phoneticPr fontId="13" type="noConversion"/>
  <pageMargins left="0.75" right="0.75" top="1" bottom="1" header="0.5" footer="0.5"/>
  <pageSetup paperSize="9" scale="40" orientation="portrait" horizontalDpi="4294967293" verticalDpi="4294967293"/>
  <extLst>
    <ext xmlns:mx="http://schemas.microsoft.com/office/mac/excel/2008/main" uri="{64002731-A6B0-56B0-2670-7721B7C09600}">
      <mx:PLV Mode="0" OnePage="0" WScale="42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P48"/>
  <sheetViews>
    <sheetView zoomScale="89" zoomScaleNormal="89" zoomScalePageLayoutView="89" workbookViewId="0">
      <selection activeCell="L6" sqref="L6:M39"/>
    </sheetView>
  </sheetViews>
  <sheetFormatPr baseColWidth="10" defaultRowHeight="14" x14ac:dyDescent="0"/>
  <cols>
    <col min="1" max="1" width="19" customWidth="1"/>
    <col min="2" max="2" width="11.33203125" customWidth="1"/>
    <col min="3" max="3" width="10.5" customWidth="1"/>
    <col min="4" max="4" width="12.33203125" customWidth="1"/>
    <col min="5" max="5" width="10.5" customWidth="1"/>
    <col min="6" max="6" width="12.83203125" customWidth="1"/>
    <col min="7" max="7" width="12.5" customWidth="1"/>
    <col min="8" max="8" width="13.83203125" customWidth="1"/>
    <col min="9" max="9" width="17.5" customWidth="1"/>
    <col min="10" max="10" width="20.1640625" customWidth="1"/>
    <col min="11" max="11" width="18.33203125" customWidth="1"/>
    <col min="12" max="12" width="27.83203125" customWidth="1"/>
    <col min="13" max="13" width="19.1640625" customWidth="1"/>
    <col min="17" max="17" width="8" customWidth="1"/>
  </cols>
  <sheetData>
    <row r="1" spans="1:42" ht="27" customHeight="1">
      <c r="A1" s="27" t="s">
        <v>137</v>
      </c>
      <c r="B1" s="15"/>
      <c r="C1" s="15"/>
      <c r="D1" s="15"/>
      <c r="E1" s="15"/>
    </row>
    <row r="2" spans="1:42" ht="27" customHeight="1">
      <c r="A2" s="1"/>
      <c r="B2" s="2"/>
      <c r="C2" s="2"/>
      <c r="D2" s="2"/>
      <c r="E2" s="2"/>
    </row>
    <row r="3" spans="1:42" ht="27" customHeight="1">
      <c r="A3" s="5"/>
      <c r="B3" s="6"/>
      <c r="C3" s="6"/>
      <c r="D3" s="6"/>
      <c r="E3" s="6"/>
    </row>
    <row r="4" spans="1:42" ht="31" customHeight="1">
      <c r="A4" s="21"/>
      <c r="B4" s="102" t="s">
        <v>48</v>
      </c>
      <c r="C4" s="103"/>
      <c r="D4" s="104"/>
      <c r="E4" s="91"/>
      <c r="G4" s="108" t="s">
        <v>144</v>
      </c>
      <c r="H4" s="23"/>
      <c r="I4" s="99">
        <v>1</v>
      </c>
      <c r="J4" s="22"/>
      <c r="K4" s="22"/>
      <c r="L4" s="22"/>
      <c r="M4" s="22"/>
      <c r="N4" s="22"/>
      <c r="O4" s="22"/>
      <c r="P4" s="22"/>
      <c r="Q4" s="22"/>
    </row>
    <row r="5" spans="1:42" ht="55" customHeight="1">
      <c r="A5" s="21"/>
      <c r="B5" s="24" t="s">
        <v>134</v>
      </c>
      <c r="C5" s="24" t="s">
        <v>135</v>
      </c>
      <c r="D5" s="24" t="s">
        <v>136</v>
      </c>
      <c r="E5" s="28"/>
      <c r="F5" s="96" t="s">
        <v>141</v>
      </c>
      <c r="G5" s="109"/>
      <c r="H5" s="66" t="s">
        <v>89</v>
      </c>
      <c r="I5" s="59" t="s">
        <v>140</v>
      </c>
      <c r="J5" s="22"/>
      <c r="K5" s="25" t="s">
        <v>143</v>
      </c>
      <c r="L5" s="98" t="s">
        <v>142</v>
      </c>
      <c r="M5" s="54"/>
      <c r="N5" s="22"/>
      <c r="O5" s="22"/>
      <c r="P5" s="22"/>
      <c r="Q5" s="22"/>
    </row>
    <row r="6" spans="1:42" ht="27" customHeight="1">
      <c r="A6" s="51" t="s">
        <v>0</v>
      </c>
      <c r="B6" s="33">
        <v>0</v>
      </c>
      <c r="C6" s="33">
        <v>0</v>
      </c>
      <c r="D6" s="33">
        <v>290</v>
      </c>
      <c r="E6" s="92"/>
      <c r="F6" s="70">
        <v>65.5</v>
      </c>
      <c r="G6" s="26">
        <f t="shared" ref="G6:G39" si="0">SUM(F6*6)</f>
        <v>393</v>
      </c>
      <c r="H6" s="72">
        <v>2018</v>
      </c>
      <c r="I6" s="26">
        <f>SUM(H6*I4)</f>
        <v>2018</v>
      </c>
      <c r="J6" s="51" t="s">
        <v>0</v>
      </c>
      <c r="K6" s="30">
        <f t="shared" ref="K6:K36" si="1">SUM(B6+C6+D6+G6+I6)</f>
        <v>2701</v>
      </c>
      <c r="L6" s="67">
        <f>SUM(I6+G6)</f>
        <v>2411</v>
      </c>
      <c r="M6" s="51" t="s">
        <v>0</v>
      </c>
      <c r="N6" s="105" t="s">
        <v>44</v>
      </c>
      <c r="O6" s="110"/>
      <c r="P6" s="110"/>
      <c r="Q6" s="11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27" customHeight="1">
      <c r="A7" s="52" t="s">
        <v>63</v>
      </c>
      <c r="B7" s="33">
        <v>0</v>
      </c>
      <c r="C7" s="33">
        <v>0</v>
      </c>
      <c r="D7" s="33">
        <v>250</v>
      </c>
      <c r="E7" s="92"/>
      <c r="F7" s="70">
        <v>24</v>
      </c>
      <c r="G7" s="26">
        <f t="shared" si="0"/>
        <v>144</v>
      </c>
      <c r="H7" s="72">
        <v>830</v>
      </c>
      <c r="I7" s="26">
        <f>SUM(H7*I4)</f>
        <v>830</v>
      </c>
      <c r="J7" s="52" t="s">
        <v>63</v>
      </c>
      <c r="K7" s="30">
        <f t="shared" si="1"/>
        <v>1224</v>
      </c>
      <c r="L7" s="67">
        <f t="shared" ref="L7:L39" si="2">SUM(I7+G7)</f>
        <v>974</v>
      </c>
      <c r="M7" s="52" t="s">
        <v>63</v>
      </c>
      <c r="N7" s="105" t="s">
        <v>76</v>
      </c>
      <c r="O7" s="110"/>
      <c r="P7" s="110"/>
      <c r="Q7" s="11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27" customHeight="1">
      <c r="A8" s="52" t="s">
        <v>64</v>
      </c>
      <c r="B8" s="33">
        <v>0</v>
      </c>
      <c r="C8" s="33">
        <v>0</v>
      </c>
      <c r="D8" s="33">
        <v>250</v>
      </c>
      <c r="E8" s="92"/>
      <c r="F8" s="70">
        <v>13</v>
      </c>
      <c r="G8" s="26">
        <f t="shared" si="0"/>
        <v>78</v>
      </c>
      <c r="H8" s="72">
        <v>352</v>
      </c>
      <c r="I8" s="26">
        <f>SUM(H8*I4)</f>
        <v>352</v>
      </c>
      <c r="J8" s="52" t="s">
        <v>64</v>
      </c>
      <c r="K8" s="30">
        <f t="shared" si="1"/>
        <v>680</v>
      </c>
      <c r="L8" s="67">
        <f t="shared" si="2"/>
        <v>430</v>
      </c>
      <c r="M8" s="52" t="s">
        <v>64</v>
      </c>
      <c r="N8" s="105" t="s">
        <v>77</v>
      </c>
      <c r="O8" s="110"/>
      <c r="P8" s="110"/>
      <c r="Q8" s="11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27" customHeight="1">
      <c r="A9" s="52" t="s">
        <v>52</v>
      </c>
      <c r="B9" s="33">
        <v>0</v>
      </c>
      <c r="C9" s="33">
        <v>0</v>
      </c>
      <c r="D9" s="33">
        <v>250</v>
      </c>
      <c r="E9" s="92"/>
      <c r="F9" s="70">
        <v>17.5</v>
      </c>
      <c r="G9" s="26">
        <f t="shared" si="0"/>
        <v>105</v>
      </c>
      <c r="H9" s="72">
        <v>577</v>
      </c>
      <c r="I9" s="30">
        <f>SUM(H9*I4)</f>
        <v>577</v>
      </c>
      <c r="J9" s="52" t="s">
        <v>52</v>
      </c>
      <c r="K9" s="30">
        <f t="shared" si="1"/>
        <v>932</v>
      </c>
      <c r="L9" s="67">
        <f t="shared" si="2"/>
        <v>682</v>
      </c>
      <c r="M9" s="52" t="s">
        <v>52</v>
      </c>
      <c r="N9" s="105" t="s">
        <v>58</v>
      </c>
      <c r="O9" s="110"/>
      <c r="P9" s="110"/>
      <c r="Q9" s="11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27" customHeight="1">
      <c r="A10" s="52" t="s">
        <v>65</v>
      </c>
      <c r="B10" s="33">
        <v>0</v>
      </c>
      <c r="C10" s="33">
        <v>0</v>
      </c>
      <c r="D10" s="33">
        <v>290</v>
      </c>
      <c r="E10" s="92"/>
      <c r="F10" s="70">
        <v>65</v>
      </c>
      <c r="G10" s="26">
        <f t="shared" si="0"/>
        <v>390</v>
      </c>
      <c r="H10" s="72">
        <v>876</v>
      </c>
      <c r="I10" s="30">
        <f>SUM(H10*I4)</f>
        <v>876</v>
      </c>
      <c r="J10" s="52" t="s">
        <v>65</v>
      </c>
      <c r="K10" s="30">
        <f t="shared" si="1"/>
        <v>1556</v>
      </c>
      <c r="L10" s="67">
        <f t="shared" si="2"/>
        <v>1266</v>
      </c>
      <c r="M10" s="52" t="s">
        <v>65</v>
      </c>
      <c r="N10" s="112" t="s">
        <v>138</v>
      </c>
      <c r="O10" s="113"/>
      <c r="P10" s="113"/>
      <c r="Q10" s="114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27" customHeight="1">
      <c r="A11" s="52" t="s">
        <v>1</v>
      </c>
      <c r="B11" s="33">
        <v>0</v>
      </c>
      <c r="C11" s="33">
        <v>0</v>
      </c>
      <c r="D11" s="33">
        <v>290</v>
      </c>
      <c r="E11" s="92"/>
      <c r="F11" s="70">
        <v>35.5</v>
      </c>
      <c r="G11" s="26">
        <f t="shared" si="0"/>
        <v>213</v>
      </c>
      <c r="H11" s="72">
        <v>973</v>
      </c>
      <c r="I11" s="30">
        <f>SUM(H11*I4)</f>
        <v>973</v>
      </c>
      <c r="J11" s="52" t="s">
        <v>1</v>
      </c>
      <c r="K11" s="30">
        <f t="shared" si="1"/>
        <v>1476</v>
      </c>
      <c r="L11" s="67">
        <f t="shared" si="2"/>
        <v>1186</v>
      </c>
      <c r="M11" s="52" t="s">
        <v>1</v>
      </c>
      <c r="N11" s="105" t="s">
        <v>39</v>
      </c>
      <c r="O11" s="106"/>
      <c r="P11" s="106"/>
      <c r="Q11" s="107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27" customHeight="1">
      <c r="A12" s="52" t="s">
        <v>2</v>
      </c>
      <c r="B12" s="33">
        <v>0</v>
      </c>
      <c r="C12" s="33">
        <v>0</v>
      </c>
      <c r="D12" s="33">
        <v>290</v>
      </c>
      <c r="E12" s="92"/>
      <c r="F12" s="70">
        <v>12</v>
      </c>
      <c r="G12" s="26">
        <f t="shared" si="0"/>
        <v>72</v>
      </c>
      <c r="H12" s="72">
        <v>488</v>
      </c>
      <c r="I12" s="30">
        <f>SUM(H12*I4)</f>
        <v>488</v>
      </c>
      <c r="J12" s="52" t="s">
        <v>2</v>
      </c>
      <c r="K12" s="30">
        <f t="shared" si="1"/>
        <v>850</v>
      </c>
      <c r="L12" s="67">
        <f t="shared" si="2"/>
        <v>560</v>
      </c>
      <c r="M12" s="52" t="s">
        <v>2</v>
      </c>
      <c r="N12" s="105" t="s">
        <v>78</v>
      </c>
      <c r="O12" s="106"/>
      <c r="P12" s="106"/>
      <c r="Q12" s="10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27" customHeight="1">
      <c r="A13" s="52" t="s">
        <v>66</v>
      </c>
      <c r="B13" s="33">
        <v>0</v>
      </c>
      <c r="C13" s="33">
        <v>0</v>
      </c>
      <c r="D13" s="33">
        <v>250</v>
      </c>
      <c r="E13" s="92"/>
      <c r="F13" s="70">
        <v>9.5</v>
      </c>
      <c r="G13" s="26">
        <f t="shared" si="0"/>
        <v>57</v>
      </c>
      <c r="H13" s="72">
        <v>740</v>
      </c>
      <c r="I13" s="30">
        <f>SUM(H13*I4)</f>
        <v>740</v>
      </c>
      <c r="J13" s="52" t="s">
        <v>66</v>
      </c>
      <c r="K13" s="30">
        <f t="shared" si="1"/>
        <v>1047</v>
      </c>
      <c r="L13" s="67">
        <f t="shared" si="2"/>
        <v>797</v>
      </c>
      <c r="M13" s="52" t="s">
        <v>66</v>
      </c>
      <c r="N13" s="105" t="s">
        <v>84</v>
      </c>
      <c r="O13" s="106"/>
      <c r="P13" s="106"/>
      <c r="Q13" s="10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27" customHeight="1">
      <c r="A14" s="52" t="s">
        <v>3</v>
      </c>
      <c r="B14" s="33">
        <v>0</v>
      </c>
      <c r="C14" s="33">
        <v>0</v>
      </c>
      <c r="D14" s="33">
        <v>250</v>
      </c>
      <c r="E14" s="92"/>
      <c r="F14" s="70">
        <v>62</v>
      </c>
      <c r="G14" s="26">
        <f t="shared" si="0"/>
        <v>372</v>
      </c>
      <c r="H14" s="72">
        <v>2105</v>
      </c>
      <c r="I14" s="30">
        <f>SUM(H14*I4)</f>
        <v>2105</v>
      </c>
      <c r="J14" s="52" t="s">
        <v>3</v>
      </c>
      <c r="K14" s="30">
        <f t="shared" si="1"/>
        <v>2727</v>
      </c>
      <c r="L14" s="67">
        <f t="shared" si="2"/>
        <v>2477</v>
      </c>
      <c r="M14" s="52" t="s">
        <v>3</v>
      </c>
      <c r="N14" s="105" t="s">
        <v>29</v>
      </c>
      <c r="O14" s="106"/>
      <c r="P14" s="106"/>
      <c r="Q14" s="10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27" customHeight="1">
      <c r="A15" s="52" t="s">
        <v>40</v>
      </c>
      <c r="B15" s="33">
        <v>0</v>
      </c>
      <c r="C15" s="33">
        <v>0</v>
      </c>
      <c r="D15" s="33">
        <v>250</v>
      </c>
      <c r="E15" s="92"/>
      <c r="F15" s="70">
        <v>32.5</v>
      </c>
      <c r="G15" s="26">
        <f t="shared" si="0"/>
        <v>195</v>
      </c>
      <c r="H15" s="72">
        <v>280</v>
      </c>
      <c r="I15" s="30">
        <f>SUM(H15*I4)</f>
        <v>280</v>
      </c>
      <c r="J15" s="52" t="s">
        <v>40</v>
      </c>
      <c r="K15" s="30">
        <f t="shared" si="1"/>
        <v>725</v>
      </c>
      <c r="L15" s="67">
        <f t="shared" si="2"/>
        <v>475</v>
      </c>
      <c r="M15" s="52" t="s">
        <v>40</v>
      </c>
      <c r="N15" s="105" t="s">
        <v>42</v>
      </c>
      <c r="O15" s="106"/>
      <c r="P15" s="106"/>
      <c r="Q15" s="10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27" customHeight="1">
      <c r="A16" s="52" t="s">
        <v>4</v>
      </c>
      <c r="B16" s="33">
        <v>0</v>
      </c>
      <c r="C16" s="33">
        <v>215</v>
      </c>
      <c r="D16" s="33">
        <v>0</v>
      </c>
      <c r="E16" s="92"/>
      <c r="F16" s="70">
        <v>4</v>
      </c>
      <c r="G16" s="26">
        <f t="shared" si="0"/>
        <v>24</v>
      </c>
      <c r="H16" s="72">
        <v>153</v>
      </c>
      <c r="I16" s="30">
        <f>SUM(H16*I4)</f>
        <v>153</v>
      </c>
      <c r="J16" s="52" t="s">
        <v>4</v>
      </c>
      <c r="K16" s="30">
        <f t="shared" si="1"/>
        <v>392</v>
      </c>
      <c r="L16" s="67">
        <f t="shared" si="2"/>
        <v>177</v>
      </c>
      <c r="M16" s="52" t="s">
        <v>4</v>
      </c>
      <c r="N16" s="105" t="s">
        <v>30</v>
      </c>
      <c r="O16" s="106"/>
      <c r="P16" s="106"/>
      <c r="Q16" s="10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27" customHeight="1">
      <c r="A17" s="52" t="s">
        <v>45</v>
      </c>
      <c r="B17" s="33">
        <v>0</v>
      </c>
      <c r="C17" s="33">
        <v>0</v>
      </c>
      <c r="D17" s="33">
        <v>250</v>
      </c>
      <c r="E17" s="92"/>
      <c r="F17" s="70">
        <v>25.5</v>
      </c>
      <c r="G17" s="26">
        <f t="shared" si="0"/>
        <v>153</v>
      </c>
      <c r="H17" s="72">
        <v>1423</v>
      </c>
      <c r="I17" s="30">
        <f>SUM(H17*I4)</f>
        <v>1423</v>
      </c>
      <c r="J17" s="52" t="s">
        <v>45</v>
      </c>
      <c r="K17" s="30">
        <f t="shared" si="1"/>
        <v>1826</v>
      </c>
      <c r="L17" s="67">
        <f t="shared" si="2"/>
        <v>1576</v>
      </c>
      <c r="M17" s="52" t="s">
        <v>45</v>
      </c>
      <c r="N17" s="105" t="s">
        <v>49</v>
      </c>
      <c r="O17" s="106"/>
      <c r="P17" s="106"/>
      <c r="Q17" s="10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27" customHeight="1">
      <c r="A18" s="52" t="s">
        <v>5</v>
      </c>
      <c r="B18" s="33">
        <v>0</v>
      </c>
      <c r="C18" s="33">
        <v>0</v>
      </c>
      <c r="D18" s="33">
        <v>290</v>
      </c>
      <c r="E18" s="92"/>
      <c r="F18" s="70">
        <v>25.5</v>
      </c>
      <c r="G18" s="26">
        <f t="shared" si="0"/>
        <v>153</v>
      </c>
      <c r="H18" s="72">
        <v>426</v>
      </c>
      <c r="I18" s="30">
        <f>SUM(H18*I4)</f>
        <v>426</v>
      </c>
      <c r="J18" s="52" t="s">
        <v>5</v>
      </c>
      <c r="K18" s="30">
        <f t="shared" si="1"/>
        <v>869</v>
      </c>
      <c r="L18" s="67">
        <f t="shared" si="2"/>
        <v>579</v>
      </c>
      <c r="M18" s="52" t="s">
        <v>5</v>
      </c>
      <c r="N18" s="105" t="s">
        <v>31</v>
      </c>
      <c r="O18" s="106"/>
      <c r="P18" s="106"/>
      <c r="Q18" s="10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27" customHeight="1">
      <c r="A19" s="52" t="s">
        <v>6</v>
      </c>
      <c r="B19" s="33">
        <v>0</v>
      </c>
      <c r="C19" s="33">
        <v>0</v>
      </c>
      <c r="D19" s="33">
        <v>290</v>
      </c>
      <c r="E19" s="92"/>
      <c r="F19" s="70">
        <v>32</v>
      </c>
      <c r="G19" s="26">
        <f t="shared" si="0"/>
        <v>192</v>
      </c>
      <c r="H19" s="72">
        <v>270</v>
      </c>
      <c r="I19" s="30">
        <f>SUM(H19*I4)</f>
        <v>270</v>
      </c>
      <c r="J19" s="52" t="s">
        <v>6</v>
      </c>
      <c r="K19" s="30">
        <f t="shared" si="1"/>
        <v>752</v>
      </c>
      <c r="L19" s="67">
        <f t="shared" si="2"/>
        <v>462</v>
      </c>
      <c r="M19" s="52" t="s">
        <v>6</v>
      </c>
      <c r="N19" s="105" t="s">
        <v>85</v>
      </c>
      <c r="O19" s="106"/>
      <c r="P19" s="106"/>
      <c r="Q19" s="10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27" customHeight="1">
      <c r="A20" s="52" t="s">
        <v>7</v>
      </c>
      <c r="B20" s="33">
        <v>0</v>
      </c>
      <c r="C20" s="33">
        <v>0</v>
      </c>
      <c r="D20" s="33">
        <v>270</v>
      </c>
      <c r="E20" s="92"/>
      <c r="F20" s="70">
        <v>17.5</v>
      </c>
      <c r="G20" s="26">
        <f t="shared" si="0"/>
        <v>105</v>
      </c>
      <c r="H20" s="72">
        <v>408</v>
      </c>
      <c r="I20" s="30">
        <f>SUM(H20*I4)</f>
        <v>408</v>
      </c>
      <c r="J20" s="52" t="s">
        <v>7</v>
      </c>
      <c r="K20" s="30">
        <f t="shared" si="1"/>
        <v>783</v>
      </c>
      <c r="L20" s="67">
        <f t="shared" si="2"/>
        <v>513</v>
      </c>
      <c r="M20" s="52" t="s">
        <v>7</v>
      </c>
      <c r="N20" s="105" t="s">
        <v>32</v>
      </c>
      <c r="O20" s="106"/>
      <c r="P20" s="106"/>
      <c r="Q20" s="10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27" customHeight="1">
      <c r="A21" s="52" t="s">
        <v>8</v>
      </c>
      <c r="B21" s="33">
        <v>0</v>
      </c>
      <c r="C21" s="33">
        <v>0</v>
      </c>
      <c r="D21" s="33">
        <v>290</v>
      </c>
      <c r="E21" s="92"/>
      <c r="F21" s="70">
        <v>10</v>
      </c>
      <c r="G21" s="26">
        <f t="shared" si="0"/>
        <v>60</v>
      </c>
      <c r="H21" s="72">
        <v>314</v>
      </c>
      <c r="I21" s="30">
        <f>SUM(H21*I4)</f>
        <v>314</v>
      </c>
      <c r="J21" s="52" t="s">
        <v>8</v>
      </c>
      <c r="K21" s="30">
        <f t="shared" si="1"/>
        <v>664</v>
      </c>
      <c r="L21" s="67">
        <f t="shared" si="2"/>
        <v>374</v>
      </c>
      <c r="M21" s="52" t="s">
        <v>8</v>
      </c>
      <c r="N21" s="105" t="s">
        <v>86</v>
      </c>
      <c r="O21" s="106"/>
      <c r="P21" s="106"/>
      <c r="Q21" s="10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27" customHeight="1">
      <c r="A22" s="52" t="s">
        <v>54</v>
      </c>
      <c r="B22" s="33">
        <v>0</v>
      </c>
      <c r="C22" s="33">
        <v>0</v>
      </c>
      <c r="D22" s="33">
        <v>270</v>
      </c>
      <c r="E22" s="92"/>
      <c r="F22" s="70">
        <v>8.5</v>
      </c>
      <c r="G22" s="26">
        <f t="shared" si="0"/>
        <v>51</v>
      </c>
      <c r="H22" s="72">
        <v>137</v>
      </c>
      <c r="I22" s="30">
        <f>SUM(H22*I4)</f>
        <v>137</v>
      </c>
      <c r="J22" s="52" t="s">
        <v>54</v>
      </c>
      <c r="K22" s="30">
        <f t="shared" si="1"/>
        <v>458</v>
      </c>
      <c r="L22" s="67">
        <f t="shared" si="2"/>
        <v>188</v>
      </c>
      <c r="M22" s="52" t="s">
        <v>54</v>
      </c>
      <c r="N22" s="105" t="s">
        <v>59</v>
      </c>
      <c r="O22" s="106"/>
      <c r="P22" s="106"/>
      <c r="Q22" s="10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27" customHeight="1">
      <c r="A23" s="52" t="s">
        <v>67</v>
      </c>
      <c r="B23" s="33">
        <v>0</v>
      </c>
      <c r="C23" s="33">
        <v>0</v>
      </c>
      <c r="D23" s="33">
        <v>250</v>
      </c>
      <c r="E23" s="92"/>
      <c r="F23" s="70">
        <v>36</v>
      </c>
      <c r="G23" s="26">
        <f t="shared" si="0"/>
        <v>216</v>
      </c>
      <c r="H23" s="72">
        <v>1930</v>
      </c>
      <c r="I23" s="30">
        <f>SUM(H23*I4)</f>
        <v>1930</v>
      </c>
      <c r="J23" s="52" t="s">
        <v>67</v>
      </c>
      <c r="K23" s="30">
        <f t="shared" si="1"/>
        <v>2396</v>
      </c>
      <c r="L23" s="67">
        <f t="shared" si="2"/>
        <v>2146</v>
      </c>
      <c r="M23" s="52" t="s">
        <v>67</v>
      </c>
      <c r="N23" s="105" t="s">
        <v>61</v>
      </c>
      <c r="O23" s="106"/>
      <c r="P23" s="106"/>
      <c r="Q23" s="10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27" customHeight="1">
      <c r="A24" s="52" t="s">
        <v>41</v>
      </c>
      <c r="B24" s="33">
        <v>0</v>
      </c>
      <c r="C24" s="33">
        <v>0</v>
      </c>
      <c r="D24" s="33">
        <v>290</v>
      </c>
      <c r="E24" s="92"/>
      <c r="F24" s="70">
        <v>40.5</v>
      </c>
      <c r="G24" s="26">
        <f t="shared" si="0"/>
        <v>243</v>
      </c>
      <c r="H24" s="72">
        <v>545</v>
      </c>
      <c r="I24" s="30">
        <f>SUM(H24*I4)</f>
        <v>545</v>
      </c>
      <c r="J24" s="52" t="s">
        <v>41</v>
      </c>
      <c r="K24" s="30">
        <f t="shared" si="1"/>
        <v>1078</v>
      </c>
      <c r="L24" s="67">
        <f t="shared" si="2"/>
        <v>788</v>
      </c>
      <c r="M24" s="52" t="s">
        <v>41</v>
      </c>
      <c r="N24" s="105" t="s">
        <v>50</v>
      </c>
      <c r="O24" s="106"/>
      <c r="P24" s="106"/>
      <c r="Q24" s="10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27" customHeight="1">
      <c r="A25" s="52" t="s">
        <v>56</v>
      </c>
      <c r="B25" s="33">
        <v>0</v>
      </c>
      <c r="C25" s="33">
        <v>0</v>
      </c>
      <c r="D25" s="33">
        <v>250</v>
      </c>
      <c r="E25" s="92"/>
      <c r="F25" s="70">
        <v>3.5</v>
      </c>
      <c r="G25" s="26">
        <f t="shared" si="0"/>
        <v>21</v>
      </c>
      <c r="H25" s="72">
        <v>58</v>
      </c>
      <c r="I25" s="30">
        <f>SUM(H25*I4)</f>
        <v>58</v>
      </c>
      <c r="J25" s="52" t="s">
        <v>56</v>
      </c>
      <c r="K25" s="30">
        <f t="shared" si="1"/>
        <v>329</v>
      </c>
      <c r="L25" s="67">
        <f t="shared" si="2"/>
        <v>79</v>
      </c>
      <c r="M25" s="52" t="s">
        <v>56</v>
      </c>
      <c r="N25" s="105" t="s">
        <v>87</v>
      </c>
      <c r="O25" s="106"/>
      <c r="P25" s="106"/>
      <c r="Q25" s="10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27" customHeight="1">
      <c r="A26" s="52" t="s">
        <v>91</v>
      </c>
      <c r="B26" s="33">
        <v>0</v>
      </c>
      <c r="C26" s="33">
        <v>235</v>
      </c>
      <c r="D26" s="33">
        <v>0</v>
      </c>
      <c r="E26" s="92"/>
      <c r="F26" s="70">
        <v>32</v>
      </c>
      <c r="G26" s="26">
        <f t="shared" si="0"/>
        <v>192</v>
      </c>
      <c r="H26" s="72">
        <v>280</v>
      </c>
      <c r="I26" s="30">
        <f>SUM(H26*I4)</f>
        <v>280</v>
      </c>
      <c r="J26" s="52" t="s">
        <v>91</v>
      </c>
      <c r="K26" s="30">
        <f t="shared" si="1"/>
        <v>707</v>
      </c>
      <c r="L26" s="67">
        <f t="shared" si="2"/>
        <v>472</v>
      </c>
      <c r="M26" s="52" t="s">
        <v>91</v>
      </c>
      <c r="N26" s="115" t="s">
        <v>139</v>
      </c>
      <c r="O26" s="116"/>
      <c r="P26" s="116"/>
      <c r="Q26" s="11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27" customHeight="1">
      <c r="A27" s="52" t="s">
        <v>11</v>
      </c>
      <c r="B27" s="33">
        <v>0</v>
      </c>
      <c r="C27" s="33">
        <v>0</v>
      </c>
      <c r="D27" s="33">
        <v>290</v>
      </c>
      <c r="E27" s="92"/>
      <c r="F27" s="70">
        <v>1</v>
      </c>
      <c r="G27" s="26">
        <f t="shared" ref="G27" si="3">SUM(F27*6)</f>
        <v>6</v>
      </c>
      <c r="H27" s="72">
        <v>0</v>
      </c>
      <c r="I27" s="30">
        <f>SUM(I4*H27)</f>
        <v>0</v>
      </c>
      <c r="J27" s="52" t="s">
        <v>11</v>
      </c>
      <c r="K27" s="30">
        <f t="shared" si="1"/>
        <v>296</v>
      </c>
      <c r="L27" s="67">
        <f t="shared" si="2"/>
        <v>6</v>
      </c>
      <c r="M27" s="52" t="s">
        <v>11</v>
      </c>
      <c r="N27" s="115" t="s">
        <v>62</v>
      </c>
      <c r="O27" s="116"/>
      <c r="P27" s="116"/>
      <c r="Q27" s="11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27" customHeight="1">
      <c r="A28" s="52" t="s">
        <v>12</v>
      </c>
      <c r="B28" s="33">
        <v>0</v>
      </c>
      <c r="C28" s="33">
        <v>0</v>
      </c>
      <c r="D28" s="33">
        <v>270</v>
      </c>
      <c r="E28" s="92"/>
      <c r="F28" s="70">
        <v>23.5</v>
      </c>
      <c r="G28" s="26">
        <f t="shared" si="0"/>
        <v>141</v>
      </c>
      <c r="H28" s="72">
        <v>1070</v>
      </c>
      <c r="I28" s="30">
        <f>SUM(H28*I4)</f>
        <v>1070</v>
      </c>
      <c r="J28" s="52" t="s">
        <v>12</v>
      </c>
      <c r="K28" s="30">
        <f t="shared" si="1"/>
        <v>1481</v>
      </c>
      <c r="L28" s="67">
        <f t="shared" si="2"/>
        <v>1211</v>
      </c>
      <c r="M28" s="52" t="s">
        <v>12</v>
      </c>
      <c r="N28" s="105" t="s">
        <v>33</v>
      </c>
      <c r="O28" s="106"/>
      <c r="P28" s="106"/>
      <c r="Q28" s="107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27" customHeight="1">
      <c r="A29" s="52" t="s">
        <v>53</v>
      </c>
      <c r="B29" s="33">
        <v>0</v>
      </c>
      <c r="C29" s="33">
        <v>0</v>
      </c>
      <c r="D29" s="33">
        <v>250</v>
      </c>
      <c r="E29" s="92"/>
      <c r="F29" s="70">
        <v>67</v>
      </c>
      <c r="G29" s="26">
        <f t="shared" si="0"/>
        <v>402</v>
      </c>
      <c r="H29" s="72">
        <v>2040</v>
      </c>
      <c r="I29" s="30">
        <f>SUM(I4*H29)</f>
        <v>2040</v>
      </c>
      <c r="J29" s="52" t="s">
        <v>53</v>
      </c>
      <c r="K29" s="30">
        <f t="shared" si="1"/>
        <v>2692</v>
      </c>
      <c r="L29" s="67">
        <f t="shared" si="2"/>
        <v>2442</v>
      </c>
      <c r="M29" s="52" t="s">
        <v>53</v>
      </c>
      <c r="N29" s="105" t="s">
        <v>60</v>
      </c>
      <c r="O29" s="110"/>
      <c r="P29" s="110"/>
      <c r="Q29" s="11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27" customHeight="1">
      <c r="A30" s="52" t="s">
        <v>13</v>
      </c>
      <c r="B30" s="33">
        <v>0</v>
      </c>
      <c r="C30" s="33">
        <v>0</v>
      </c>
      <c r="D30" s="33">
        <v>270</v>
      </c>
      <c r="E30" s="92"/>
      <c r="F30" s="70">
        <v>30</v>
      </c>
      <c r="G30" s="26">
        <f t="shared" si="0"/>
        <v>180</v>
      </c>
      <c r="H30" s="72">
        <v>933</v>
      </c>
      <c r="I30" s="30">
        <f>SUM(I4*H30)</f>
        <v>933</v>
      </c>
      <c r="J30" s="52" t="s">
        <v>13</v>
      </c>
      <c r="K30" s="30">
        <f t="shared" si="1"/>
        <v>1383</v>
      </c>
      <c r="L30" s="67">
        <f t="shared" si="2"/>
        <v>1113</v>
      </c>
      <c r="M30" s="52" t="s">
        <v>13</v>
      </c>
      <c r="N30" s="105" t="s">
        <v>34</v>
      </c>
      <c r="O30" s="106"/>
      <c r="P30" s="106"/>
      <c r="Q30" s="107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27" customHeight="1">
      <c r="A31" s="52" t="s">
        <v>14</v>
      </c>
      <c r="B31" s="33">
        <v>0</v>
      </c>
      <c r="C31" s="33">
        <v>0</v>
      </c>
      <c r="D31" s="33">
        <v>290</v>
      </c>
      <c r="E31" s="92"/>
      <c r="F31" s="70">
        <v>8</v>
      </c>
      <c r="G31" s="26">
        <f t="shared" si="0"/>
        <v>48</v>
      </c>
      <c r="H31" s="72">
        <v>13</v>
      </c>
      <c r="I31" s="30">
        <f>SUM(I4*H31)</f>
        <v>13</v>
      </c>
      <c r="J31" s="52" t="s">
        <v>14</v>
      </c>
      <c r="K31" s="30">
        <f t="shared" si="1"/>
        <v>351</v>
      </c>
      <c r="L31" s="67">
        <f t="shared" si="2"/>
        <v>61</v>
      </c>
      <c r="M31" s="52" t="s">
        <v>14</v>
      </c>
      <c r="N31" s="105" t="s">
        <v>38</v>
      </c>
      <c r="O31" s="106"/>
      <c r="P31" s="106"/>
      <c r="Q31" s="107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27" customHeight="1">
      <c r="A32" s="52" t="s">
        <v>15</v>
      </c>
      <c r="B32" s="33">
        <v>0</v>
      </c>
      <c r="C32" s="33">
        <v>0</v>
      </c>
      <c r="D32" s="33">
        <v>250</v>
      </c>
      <c r="E32" s="92"/>
      <c r="F32" s="70">
        <v>23.5</v>
      </c>
      <c r="G32" s="26">
        <f t="shared" si="0"/>
        <v>141</v>
      </c>
      <c r="H32" s="72">
        <v>515</v>
      </c>
      <c r="I32" s="30">
        <f>SUM(I4*H32)</f>
        <v>515</v>
      </c>
      <c r="J32" s="52" t="s">
        <v>15</v>
      </c>
      <c r="K32" s="30">
        <f t="shared" si="1"/>
        <v>906</v>
      </c>
      <c r="L32" s="67">
        <f t="shared" si="2"/>
        <v>656</v>
      </c>
      <c r="M32" s="52" t="s">
        <v>15</v>
      </c>
      <c r="N32" s="105" t="s">
        <v>79</v>
      </c>
      <c r="O32" s="106"/>
      <c r="P32" s="106"/>
      <c r="Q32" s="107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27" customHeight="1">
      <c r="A33" s="52" t="s">
        <v>55</v>
      </c>
      <c r="B33" s="33">
        <v>0</v>
      </c>
      <c r="C33" s="33">
        <v>0</v>
      </c>
      <c r="D33" s="33">
        <v>250</v>
      </c>
      <c r="E33" s="92"/>
      <c r="F33" s="70">
        <v>8</v>
      </c>
      <c r="G33" s="26">
        <f t="shared" si="0"/>
        <v>48</v>
      </c>
      <c r="H33" s="72">
        <v>231</v>
      </c>
      <c r="I33" s="30">
        <f>SUM(I4*H33)</f>
        <v>231</v>
      </c>
      <c r="J33" s="52" t="s">
        <v>55</v>
      </c>
      <c r="K33" s="30">
        <f t="shared" si="1"/>
        <v>529</v>
      </c>
      <c r="L33" s="67">
        <f t="shared" si="2"/>
        <v>279</v>
      </c>
      <c r="M33" s="52" t="s">
        <v>55</v>
      </c>
      <c r="N33" s="105" t="s">
        <v>80</v>
      </c>
      <c r="O33" s="106"/>
      <c r="P33" s="106"/>
      <c r="Q33" s="107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27" customHeight="1">
      <c r="A34" s="52" t="s">
        <v>16</v>
      </c>
      <c r="B34" s="33">
        <v>0</v>
      </c>
      <c r="C34" s="33">
        <v>235</v>
      </c>
      <c r="D34" s="33">
        <v>0</v>
      </c>
      <c r="E34" s="92"/>
      <c r="F34" s="70">
        <v>0</v>
      </c>
      <c r="G34" s="26">
        <f t="shared" si="0"/>
        <v>0</v>
      </c>
      <c r="H34" s="72">
        <v>19</v>
      </c>
      <c r="I34" s="30">
        <f>SUM(I4*H34)</f>
        <v>19</v>
      </c>
      <c r="J34" s="52" t="s">
        <v>16</v>
      </c>
      <c r="K34" s="30">
        <f t="shared" si="1"/>
        <v>254</v>
      </c>
      <c r="L34" s="67">
        <f t="shared" si="2"/>
        <v>19</v>
      </c>
      <c r="M34" s="52" t="s">
        <v>16</v>
      </c>
      <c r="N34" s="105" t="s">
        <v>81</v>
      </c>
      <c r="O34" s="106"/>
      <c r="P34" s="106"/>
      <c r="Q34" s="107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27" customHeight="1">
      <c r="A35" s="52" t="s">
        <v>46</v>
      </c>
      <c r="B35" s="33">
        <v>180</v>
      </c>
      <c r="C35" s="33">
        <v>0</v>
      </c>
      <c r="D35" s="33">
        <v>0</v>
      </c>
      <c r="E35" s="92"/>
      <c r="F35" s="70">
        <v>4</v>
      </c>
      <c r="G35" s="26">
        <f t="shared" si="0"/>
        <v>24</v>
      </c>
      <c r="H35" s="72">
        <v>5</v>
      </c>
      <c r="I35" s="30">
        <f>SUM(I4*H35)</f>
        <v>5</v>
      </c>
      <c r="J35" s="52" t="s">
        <v>46</v>
      </c>
      <c r="K35" s="30">
        <f t="shared" si="1"/>
        <v>209</v>
      </c>
      <c r="L35" s="67">
        <f t="shared" si="2"/>
        <v>29</v>
      </c>
      <c r="M35" s="52" t="s">
        <v>46</v>
      </c>
      <c r="N35" s="105" t="s">
        <v>82</v>
      </c>
      <c r="O35" s="106"/>
      <c r="P35" s="106"/>
      <c r="Q35" s="107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s="3" customFormat="1" ht="27" customHeight="1">
      <c r="A36" s="52" t="s">
        <v>17</v>
      </c>
      <c r="B36" s="33">
        <v>0</v>
      </c>
      <c r="C36" s="33">
        <v>0</v>
      </c>
      <c r="D36" s="33">
        <v>250</v>
      </c>
      <c r="E36" s="92"/>
      <c r="F36" s="70">
        <v>6</v>
      </c>
      <c r="G36" s="26">
        <f t="shared" si="0"/>
        <v>36</v>
      </c>
      <c r="H36" s="72">
        <v>33</v>
      </c>
      <c r="I36" s="30">
        <f>SUM(I4*H36)</f>
        <v>33</v>
      </c>
      <c r="J36" s="52" t="s">
        <v>17</v>
      </c>
      <c r="K36" s="30">
        <f t="shared" si="1"/>
        <v>319</v>
      </c>
      <c r="L36" s="67">
        <f t="shared" si="2"/>
        <v>69</v>
      </c>
      <c r="M36" s="52" t="s">
        <v>17</v>
      </c>
      <c r="N36" s="115" t="s">
        <v>43</v>
      </c>
      <c r="O36" s="116"/>
      <c r="P36" s="116"/>
      <c r="Q36" s="116"/>
    </row>
    <row r="37" spans="1:42" ht="27" customHeight="1">
      <c r="A37" s="52" t="s">
        <v>18</v>
      </c>
      <c r="B37" s="33">
        <v>200</v>
      </c>
      <c r="C37" s="33">
        <v>0</v>
      </c>
      <c r="D37" s="33">
        <v>0</v>
      </c>
      <c r="E37" s="92"/>
      <c r="F37" s="70">
        <v>15.5</v>
      </c>
      <c r="G37" s="26">
        <f t="shared" si="0"/>
        <v>93</v>
      </c>
      <c r="H37" s="72">
        <v>234</v>
      </c>
      <c r="I37" s="30">
        <f>SUM(I4*H37)</f>
        <v>234</v>
      </c>
      <c r="J37" s="52" t="s">
        <v>18</v>
      </c>
      <c r="K37" s="30">
        <v>0</v>
      </c>
      <c r="L37" s="67">
        <f t="shared" si="2"/>
        <v>327</v>
      </c>
      <c r="M37" s="52" t="s">
        <v>18</v>
      </c>
      <c r="N37" s="115" t="s">
        <v>35</v>
      </c>
      <c r="O37" s="116"/>
      <c r="P37" s="116"/>
      <c r="Q37" s="116"/>
      <c r="R37" s="1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27" customHeight="1">
      <c r="A38" s="52" t="s">
        <v>20</v>
      </c>
      <c r="B38" s="33">
        <v>180</v>
      </c>
      <c r="C38" s="33">
        <v>0</v>
      </c>
      <c r="D38" s="33">
        <v>0</v>
      </c>
      <c r="E38" s="92"/>
      <c r="F38" s="70">
        <v>8</v>
      </c>
      <c r="G38" s="26">
        <f t="shared" si="0"/>
        <v>48</v>
      </c>
      <c r="H38" s="72">
        <v>14</v>
      </c>
      <c r="I38" s="30">
        <f>SUM(I4*H38)</f>
        <v>14</v>
      </c>
      <c r="J38" s="52" t="s">
        <v>20</v>
      </c>
      <c r="K38" s="30">
        <f>SUM(B38+C38+D38+G38+I38)</f>
        <v>242</v>
      </c>
      <c r="L38" s="67">
        <f t="shared" si="2"/>
        <v>62</v>
      </c>
      <c r="M38" s="52" t="s">
        <v>20</v>
      </c>
      <c r="N38" s="115" t="s">
        <v>37</v>
      </c>
      <c r="O38" s="116"/>
      <c r="P38" s="116"/>
      <c r="Q38" s="11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27" customHeight="1">
      <c r="A39" s="52" t="s">
        <v>19</v>
      </c>
      <c r="B39" s="33">
        <v>0</v>
      </c>
      <c r="C39" s="33">
        <v>0</v>
      </c>
      <c r="D39" s="33">
        <v>250</v>
      </c>
      <c r="E39" s="92"/>
      <c r="F39" s="70">
        <v>4</v>
      </c>
      <c r="G39" s="26">
        <f t="shared" si="0"/>
        <v>24</v>
      </c>
      <c r="H39" s="72">
        <v>2</v>
      </c>
      <c r="I39" s="30">
        <f>SUM(I4*H39)</f>
        <v>2</v>
      </c>
      <c r="J39" s="52" t="s">
        <v>19</v>
      </c>
      <c r="K39" s="30">
        <f>SUM(B39+C39+D39+G39+I39)</f>
        <v>276</v>
      </c>
      <c r="L39" s="67">
        <f t="shared" si="2"/>
        <v>26</v>
      </c>
      <c r="M39" s="52" t="s">
        <v>19</v>
      </c>
      <c r="N39" s="115" t="s">
        <v>36</v>
      </c>
      <c r="O39" s="116"/>
      <c r="P39" s="116"/>
      <c r="Q39" s="11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27" customHeight="1">
      <c r="A40" s="21"/>
      <c r="B40" s="55">
        <f>SUM(B6:B39)</f>
        <v>560</v>
      </c>
      <c r="C40" s="61">
        <f>SUM(C6:C39)</f>
        <v>685</v>
      </c>
      <c r="D40" s="61">
        <f>SUM(D6:D39)</f>
        <v>7480</v>
      </c>
      <c r="E40" s="90"/>
      <c r="F40" s="71">
        <f>SUM(F6:F39)</f>
        <v>770</v>
      </c>
      <c r="G40" s="61">
        <f>SUM(G6:G39)</f>
        <v>4620</v>
      </c>
      <c r="H40" s="72">
        <f>SUM(H6:H39)</f>
        <v>20292</v>
      </c>
      <c r="I40" s="61">
        <f>SUM(I6:I39)</f>
        <v>20292</v>
      </c>
      <c r="J40" s="21"/>
      <c r="K40" s="61">
        <f>SUM(K6:K39)</f>
        <v>33110</v>
      </c>
      <c r="L40" s="90">
        <f>SUM(L6:L39)</f>
        <v>24912</v>
      </c>
      <c r="M40" s="21"/>
      <c r="N40" s="21"/>
      <c r="O40" s="21"/>
      <c r="P40" s="21"/>
      <c r="Q40" s="21"/>
    </row>
    <row r="41" spans="1:42" ht="27" customHeight="1">
      <c r="A41" s="21"/>
      <c r="B41" s="56"/>
      <c r="C41" s="57"/>
      <c r="D41" s="58"/>
      <c r="E41" s="93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42" ht="18">
      <c r="A42" s="119"/>
      <c r="B42" s="120"/>
      <c r="C42" s="117">
        <f>SUM(B40+C40+D40)</f>
        <v>8725</v>
      </c>
      <c r="D42" s="118"/>
      <c r="E42" s="28"/>
      <c r="F42" s="121">
        <f>SUM(G40)</f>
        <v>4620</v>
      </c>
      <c r="G42" s="118"/>
      <c r="H42" s="28" t="s">
        <v>51</v>
      </c>
      <c r="I42" s="67">
        <f>SUM(I40)</f>
        <v>20292</v>
      </c>
      <c r="J42" s="68" t="s">
        <v>90</v>
      </c>
      <c r="K42" s="62">
        <f>SUM(C42+F42+I42)</f>
        <v>33637</v>
      </c>
      <c r="L42" s="97"/>
      <c r="M42" s="69"/>
      <c r="N42" s="69"/>
      <c r="O42" s="28"/>
      <c r="P42" s="21"/>
      <c r="Q42" s="21"/>
    </row>
    <row r="43" spans="1:42">
      <c r="E43" s="95">
        <f>SUM(C42+F42)</f>
        <v>13345</v>
      </c>
    </row>
    <row r="44" spans="1:42">
      <c r="H44" s="94">
        <f>SUM(I42+F42)</f>
        <v>24912</v>
      </c>
    </row>
    <row r="48" spans="1:42" ht="38" customHeight="1"/>
  </sheetData>
  <customSheetViews>
    <customSheetView guid="{B8330642-D78A-A741-B4AA-C2CADD0AA33D}" scale="89" showPageBreaks="1" fitToPage="1" printArea="1">
      <selection activeCell="L6" sqref="L6:M39"/>
      <pageSetup paperSize="9" scale="37" orientation="landscape" horizontalDpi="4294967293" verticalDpi="4294967293"/>
    </customSheetView>
  </customSheetViews>
  <mergeCells count="39">
    <mergeCell ref="N7:Q7"/>
    <mergeCell ref="N8:Q8"/>
    <mergeCell ref="N9:Q9"/>
    <mergeCell ref="N13:Q13"/>
    <mergeCell ref="N34:Q34"/>
    <mergeCell ref="N28:Q28"/>
    <mergeCell ref="N17:Q17"/>
    <mergeCell ref="N19:Q19"/>
    <mergeCell ref="N35:Q35"/>
    <mergeCell ref="N32:Q32"/>
    <mergeCell ref="N21:Q21"/>
    <mergeCell ref="N27:Q27"/>
    <mergeCell ref="N23:Q23"/>
    <mergeCell ref="N22:Q22"/>
    <mergeCell ref="N24:Q24"/>
    <mergeCell ref="N25:Q25"/>
    <mergeCell ref="C42:D42"/>
    <mergeCell ref="A42:B42"/>
    <mergeCell ref="F42:G42"/>
    <mergeCell ref="N36:Q36"/>
    <mergeCell ref="N37:Q37"/>
    <mergeCell ref="N39:Q39"/>
    <mergeCell ref="N38:Q38"/>
    <mergeCell ref="B4:D4"/>
    <mergeCell ref="N31:Q31"/>
    <mergeCell ref="N33:Q33"/>
    <mergeCell ref="G4:G5"/>
    <mergeCell ref="N6:Q6"/>
    <mergeCell ref="N10:Q10"/>
    <mergeCell ref="N11:Q11"/>
    <mergeCell ref="N12:Q12"/>
    <mergeCell ref="N26:Q26"/>
    <mergeCell ref="N18:Q18"/>
    <mergeCell ref="N20:Q20"/>
    <mergeCell ref="N16:Q16"/>
    <mergeCell ref="N14:Q14"/>
    <mergeCell ref="N15:Q15"/>
    <mergeCell ref="N30:Q30"/>
    <mergeCell ref="N29:Q29"/>
  </mergeCells>
  <phoneticPr fontId="13" type="noConversion"/>
  <pageMargins left="0.75" right="0.75" top="1" bottom="1" header="0.5" footer="0.5"/>
  <pageSetup paperSize="9" scale="37" orientation="landscape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Einsatz Stunden</vt:lpstr>
      <vt:lpstr>Presenzen</vt:lpstr>
      <vt:lpstr>Total A Payer</vt:lpstr>
    </vt:vector>
  </TitlesOfParts>
  <Company/>
  <LinksUpToDate>false</LinksUpToDate>
  <SharedDoc>true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 GEDITZ</cp:lastModifiedBy>
  <cp:lastPrinted>2018-03-05T10:06:57Z</cp:lastPrinted>
  <dcterms:created xsi:type="dcterms:W3CDTF">2013-10-24T14:04:10Z</dcterms:created>
  <dcterms:modified xsi:type="dcterms:W3CDTF">2019-01-26T15:59:20Z</dcterms:modified>
</cp:coreProperties>
</file>